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9980" windowHeight="7830" activeTab="0"/>
  </bookViews>
  <sheets>
    <sheet name="What's your Traceability Factor" sheetId="1" r:id="rId1"/>
    <sheet name="Calculating ROI" sheetId="2" r:id="rId2"/>
  </sheets>
  <definedNames>
    <definedName name="_xlnm.Print_Area" localSheetId="1">'Calculating ROI'!$A$1:$G$13</definedName>
    <definedName name="_xlnm.Print_Area" localSheetId="0">'What''s your Traceability Factor'!$A$1:$F$136</definedName>
    <definedName name="_xlnm.Print_Titles" localSheetId="1">'Calculating ROI'!$1:$3</definedName>
    <definedName name="_xlnm.Print_Titles" localSheetId="0">'What''s your Traceability Factor'!$1:$1</definedName>
  </definedNames>
  <calcPr fullCalcOnLoad="1"/>
</workbook>
</file>

<file path=xl/sharedStrings.xml><?xml version="1.0" encoding="utf-8"?>
<sst xmlns="http://schemas.openxmlformats.org/spreadsheetml/2006/main" count="174" uniqueCount="172">
  <si>
    <t>Receiving</t>
  </si>
  <si>
    <t>What does the receiver do if quantities arriving differ from those expected?</t>
  </si>
  <si>
    <t>Manufacturing</t>
  </si>
  <si>
    <t>Picking for Production</t>
  </si>
  <si>
    <t>How soon after production is complete could the product be shipped out?</t>
  </si>
  <si>
    <t>Do any of your products take more than one day to go from raw materials to shippable finished good?</t>
  </si>
  <si>
    <t>Y/N</t>
  </si>
  <si>
    <t>Rating</t>
  </si>
  <si>
    <t>Picking for Customer Orders</t>
  </si>
  <si>
    <t>If the accompanying documentation is incomplete, does the receiver have the authority to put product on hold for QC?</t>
  </si>
  <si>
    <t>Are you scanning product to produce a serialized skid label for the MH10?</t>
  </si>
  <si>
    <t>Notes</t>
  </si>
  <si>
    <t>Is this facility HACCP certified?</t>
  </si>
  <si>
    <t>If receiving by scanner, estimate what percentage of arriving labels cause a problem for your scanner (can't be read by the scanner)?</t>
  </si>
  <si>
    <t>Do you also have customers that pick up their orders? If so, estimate what percentage?</t>
  </si>
  <si>
    <t>Do you have your own delivery trucks? If so, what percentage of product do you deliver yourself?</t>
  </si>
  <si>
    <t>Is there a method (alerts, emails or reports) of identifying products that are nearing or past their expiry dates?</t>
  </si>
  <si>
    <t>If you use third party storage, does some or all of your product come back from the storage facility for you to ship to the customer or does your storage facilities ship directly to clients? If so, what percentage returns to your facility?</t>
  </si>
  <si>
    <t>Do you pick for each batch or do you pick to replenish a minimum supply in a production area or for a production line? If both, what percentage of each?</t>
  </si>
  <si>
    <t>Score</t>
  </si>
  <si>
    <t>If fine or write off, estimate Annual Cost</t>
  </si>
  <si>
    <t>What hourly rate is applicable?</t>
  </si>
  <si>
    <t>Estimate time wasted per event in hours</t>
  </si>
  <si>
    <t xml:space="preserve">If picking for a batch and using batch sheets, do the batch sheets direct the picker to what lot number should be picked (FIFO or LIFO) and/or what pick location to find that lot of product? If not, how does the picker know where to go in the warehouse and what is the oldest lot to be picked (do you have designated pick locations for each item and a method of rotating inventory?) </t>
  </si>
  <si>
    <t>How many stages of production could your products go through--what is the highest number of stages of production?</t>
  </si>
  <si>
    <t>If product is moved around your own warehouse (from slot to slot or from area to area), is the movement recorded in a computer inventory system?</t>
  </si>
  <si>
    <t>Is the production planning system connected to the purchasing system so you know what raw materials have been ordered but have not yet been received?</t>
  </si>
  <si>
    <t>Production Planning</t>
  </si>
  <si>
    <t>Is your electronic traceability system able to continue tracking the one lot as it is divided into multiple products for traceability recall purposes and will the traceability reporting show both lots of interim or finished products as originating from the one input?</t>
  </si>
  <si>
    <t>Is this actual quantity produced entered into a computer system to populate finished goods inventory?</t>
  </si>
  <si>
    <t>Does lot number information get sent to a customer with the order? (If so, is it sent on shipping documents, the invoice or via email?)</t>
  </si>
  <si>
    <t>Traceability Integrity and Reporting</t>
  </si>
  <si>
    <t>Your Traceability Factor Score</t>
  </si>
  <si>
    <t>If not using batch sheets and picking to replenish stock at a production line or room, what triggers the picker to go get more product (monitoring area visually, ERP report, or ?)</t>
  </si>
  <si>
    <t xml:space="preserve">Is the finished goods inventory recorded as having been made before any of it is shipped out to customers?  </t>
  </si>
  <si>
    <t>Have you experienced a recall due to mislabelling or allergen claim issues? If so, could a system that could allow you to record the required allergen or certification profiles required for ingredients that made the information available to purchasing, receiving and QC prevent such recalls in the future? How much did it cost to administer that recall, get the product back and destroy it and what damage did it do to your brand in the short term (loss of sales of other of your products because people were concerned about the brand)?</t>
  </si>
  <si>
    <t>This is the estimated cost of a recall through one food service distributor, not including any brand damage</t>
  </si>
  <si>
    <t>Total Potential Annual Savings from implementing traceability technology</t>
  </si>
  <si>
    <t>Potential areas where the company could save money with improved traceability technology</t>
  </si>
  <si>
    <t>Have you written off dated product because you didn’t use it before its expiry? (perhaps you lost track of it in your warehouse). Can you estimate the financial loss annually?</t>
  </si>
  <si>
    <t>Estimate implementing a system with expiry reporting to alert you to upcoming expiring products so that you can use them, discount them and not have that loss could result in substantial savings?</t>
  </si>
  <si>
    <t>Potential 
$ Savings</t>
  </si>
  <si>
    <t>Do you retain the supplier lot number for use in your facility? 
(This is very important as your supplier will issue a recall based on their lot number, changing it introduces substantial opportunity for error.)</t>
  </si>
  <si>
    <t xml:space="preserve">Are min/max quantities used in deciding what to make? </t>
  </si>
  <si>
    <t>Is this production planning system part of or integrated with your ERP system?</t>
  </si>
  <si>
    <t>Most production is not exact. You may plan to make 100 units and instead make 99 or 101. Is the actual quantity produced from each batch recorded on a batch sheet? Is this information available from a plant floor counting machine or a manual count?</t>
  </si>
  <si>
    <t>Do you also use third party shipping companies to deliver your orders? If so, what percentage of orders are shipped this way?</t>
  </si>
  <si>
    <t>This Assessment is scored out of 100</t>
  </si>
  <si>
    <t xml:space="preserve">Doing this exercise will also give you a benchmark to use after you implement to check to see if you really do achieve the anticipated savings. </t>
  </si>
  <si>
    <t>New Technology Estimate</t>
  </si>
  <si>
    <t>Are you using your ERP system for recording lot and/or serial number information? If so, on what % of products? (all, some?)</t>
  </si>
  <si>
    <t>Estimate the percentage of arriving products that are stocked by weight and not barcoded with a GS1-128 label upon arrival?</t>
  </si>
  <si>
    <t>If more or less raw material was used to create the batch, is the actual quantity of raw materials being updated in a computer manufacturing system to relieve the relevant raw materials from inventory?</t>
  </si>
  <si>
    <t>If you don't have GFSI, are you working toward certification? Which scheme (BRC, SQF, etc.) ?</t>
  </si>
  <si>
    <t>How many companies are operated from this location? (a separate company would have its own financials statements)</t>
  </si>
  <si>
    <t>Enter Co Name</t>
  </si>
  <si>
    <t>Questions</t>
  </si>
  <si>
    <t>Does this facility have a GFSI certification? If so, which scheme are you certified under? (BRC, SQF, ?)</t>
  </si>
  <si>
    <t>What costing method do you use? (standard, average, actual, etc.?) Is it the same costing method across all raw, interim and FGs?</t>
  </si>
  <si>
    <t>How often do you do a complete physical inventory count? 
In between, do you do interim cycle counts or other product/area specific counts? If so, how often?</t>
  </si>
  <si>
    <t>Adjusted Traceability Factor Score for</t>
  </si>
  <si>
    <t>How accurate do you feel your inventory numbers are? Do you feel you can count on the numbers in your current inventory system?</t>
  </si>
  <si>
    <t>Does each warehouse slot label have a unique scannable code?</t>
  </si>
  <si>
    <r>
      <t xml:space="preserve">When products arrive, does the receiver check the supplier documents against the product arriving to verify </t>
    </r>
    <r>
      <rPr>
        <b/>
        <sz val="10"/>
        <color indexed="8"/>
        <rFont val="Calibri"/>
        <family val="2"/>
      </rPr>
      <t xml:space="preserve">quantities </t>
    </r>
    <r>
      <rPr>
        <sz val="10"/>
        <color indexed="8"/>
        <rFont val="Calibri"/>
        <family val="2"/>
      </rPr>
      <t>arriving match what was ordered or expected?</t>
    </r>
  </si>
  <si>
    <t>Is the QC or HACCP information recorded in an electronic format? If so, what system do you use to record that information?</t>
  </si>
  <si>
    <r>
      <t>Does the receiver check the</t>
    </r>
    <r>
      <rPr>
        <b/>
        <sz val="10"/>
        <color indexed="8"/>
        <rFont val="Calibri"/>
        <family val="2"/>
      </rPr>
      <t xml:space="preserve"> lot numbers and/or expiry dates </t>
    </r>
    <r>
      <rPr>
        <sz val="10"/>
        <color indexed="8"/>
        <rFont val="Calibri"/>
        <family val="2"/>
      </rPr>
      <t>against arriving paperwork for accuracy? (in the event of a recall, your supplier will be contacting you based on their knowledge of what lots they sent you, if those are incorrect, your risk of missing notification of a recall from that supplier increases)</t>
    </r>
  </si>
  <si>
    <r>
      <t>Do all items where you don't scan incoming labels get relabelled with a standard internal label</t>
    </r>
    <r>
      <rPr>
        <b/>
        <sz val="10"/>
        <color indexed="8"/>
        <rFont val="Calibri"/>
        <family val="2"/>
      </rPr>
      <t xml:space="preserve"> identifying the sku and lot</t>
    </r>
    <r>
      <rPr>
        <sz val="10"/>
        <color indexed="8"/>
        <rFont val="Calibri"/>
        <family val="2"/>
      </rPr>
      <t xml:space="preserve">? If so, is it a pallet label or do you create a label for individual item skus on a pallet? </t>
    </r>
  </si>
  <si>
    <t>Have operations staff been trained on traceability (receivers, production managers, warehouse managers) so they know the importance of the lot, serial, date of production and/or expiry information?</t>
  </si>
  <si>
    <t>Are you tracking raw material inventory in your ERP system? 
If not, what system are you using for this (paper, Excel, etc.)?</t>
  </si>
  <si>
    <t>Are you tracking interim (WIP) inventory in your ERP system? 
If not, what system?</t>
  </si>
  <si>
    <t>Is the traceability contact information for all affected products and customers available by your tracing system within five minutes of initiating the search?</t>
  </si>
  <si>
    <r>
      <t xml:space="preserve">For manufactured items, does your ERP system compute your finished goods costs based on the average or actual costs </t>
    </r>
    <r>
      <rPr>
        <b/>
        <sz val="10"/>
        <color indexed="8"/>
        <rFont val="Calibri"/>
        <family val="2"/>
      </rPr>
      <t>of the specific lots</t>
    </r>
    <r>
      <rPr>
        <sz val="10"/>
        <color indexed="8"/>
        <rFont val="Calibri"/>
        <family val="2"/>
      </rPr>
      <t xml:space="preserve"> </t>
    </r>
    <r>
      <rPr>
        <b/>
        <sz val="10"/>
        <color indexed="8"/>
        <rFont val="Calibri"/>
        <family val="2"/>
      </rPr>
      <t>and quantities of raw materials used in that batch?</t>
    </r>
  </si>
  <si>
    <t xml:space="preserve">Does the receiver conduct HACCP or QC checks on arriving trucks and/or products, such as temperature of truck, condition of truck, seal number, license plate, etc.? </t>
  </si>
  <si>
    <t>If you reassign any lot numbers, is the supplier's lot number tied with the new assigned lot number in some electronic system for a verified reporting link between the two numbers, should there be a raw material recall issued by your supplier? (if you always use the supplier lot, take the full two points, put Y)</t>
  </si>
  <si>
    <t>Are you tracking QA/QC information in your ERP system? 
If not, what system do you use?</t>
  </si>
  <si>
    <t>Do the labels on selling units include a GS1-128 barcode with the lot or serial number encoded into the barcode?</t>
  </si>
  <si>
    <t>Does the receiver know what items are due to arrive each day? How? (paperwork, accesses computer information--what system?)</t>
  </si>
  <si>
    <t>Do you use outside storage facilities that are not owned by your company? If so, what goods are stored in those warehouses?--raw materials, interim products, finished goods, or what combination?</t>
  </si>
  <si>
    <t xml:space="preserve">ERP systems combine accounting with order entry/invoicing and typically have operations functionality like purchasing, inventory control and manufacturing </t>
  </si>
  <si>
    <t>Do you have an ERP (Enterprise Resource Planning) system? 
If yes, what system? If not, what system do you use for your accounting? (General Ledger, Accounts Payable and Receivable)</t>
  </si>
  <si>
    <t>Are transactions posted in your system live or are they batch posted? If not live, how often does the system batch update?</t>
  </si>
  <si>
    <t>If you have multiple locations under the one company, are all locations using a common computerized system for traceability tracking? If yes, is it cloud or on premise on one server located at one of the locations? Which location?</t>
  </si>
  <si>
    <t>Are you tracking finished goods (FG) inventory in your ERP system? 
If not, what system?</t>
  </si>
  <si>
    <t>Are you using Bill of Materials and Manufacturing abilities in your ERP system to deplete raw materials consumed and to create interim and finished goods? If not, how do you deplete raws and add finished goods? (adjustments?)</t>
  </si>
  <si>
    <t>If you have a separate computerized inventory system for raws, take full points as if you had an ERP system</t>
  </si>
  <si>
    <t>If you have a separate computerized inventory system for WIP, take full points as if you had an ERP system</t>
  </si>
  <si>
    <t>If you have a separate computerized inventory system for manufacturing that has this feature, take full points as if you had an ERP system</t>
  </si>
  <si>
    <t>Is the lot number information validated? (not just an open field--meaning if you enter a lot of raw material as going into a  batch and if that lot doesn't exist, or there is not enough of that lot number available, does the system alert you that that the transaction is not possible and catch the lot number entry error?)</t>
  </si>
  <si>
    <t>If you have a separate computerized inventory system for calculating accurate batch to batch costs, take full points as if you had an ERP system</t>
  </si>
  <si>
    <t>General Questions about current processes</t>
  </si>
  <si>
    <t>Has the receiver been trained on traceability and how to recognize and record lot number information from different types of products, labels or packaging?</t>
  </si>
  <si>
    <t>Does that internal label include a GS1-128 barcode with the lot or serial number (AI segments 10 or 21)? If not, is the label hand written or computer generated?</t>
  </si>
  <si>
    <t>If a new lot number gets assigned for any items, when do you assign your own vs. use the suppliers? What syntax do you use if assigning lot numbers?</t>
  </si>
  <si>
    <t>Are you currently scanning any supplier GS1-128 labels that contain the important traceability segments (10, 11 or 21) to receive product into an inventory system? If so, using what system?</t>
  </si>
  <si>
    <t>If arriving items are not scanned, but entered into a computerized inventory system, is the receiver the person responsible for making the entry?</t>
  </si>
  <si>
    <t>If the items are entered into an inventory system, is the receipt entered immediately before product is put away in the warehouse or is there a delay in the paperwork getting into the system of more than an hour? If a delay, estimate how long of a delay?</t>
  </si>
  <si>
    <t>Estimate the percentage your arriving products (raw materials or any buy/sell items you carry) that are labelled with a GS1-128 barcode that includes a lot and/or serial number?</t>
  </si>
  <si>
    <t>If not scanning serialized items, but recording exact weight of product received, it can be tricky to keep track of how much you have and very helpful if your system allows both cases and total weight to be tracked.</t>
  </si>
  <si>
    <t>If you receive serialized product and are not scanning, do you assign a unique lot number for each receiving? (again, if not receiving any serialized product, put Y and take full point)</t>
  </si>
  <si>
    <t>Does this warehouse have racking and slot location numbering with each slot location labelled? (row 1, slot 10, etc.)</t>
  </si>
  <si>
    <t>Are any floor pallet locations labelled with hanging placards or uniquely marked so that each floor pallet location is identifiable?</t>
  </si>
  <si>
    <t>Do you have problems of product going missing in the warehouse that leads to wasted time searching or wasted product (expired by the time you find it) that ultimately has to be thrown away?</t>
  </si>
  <si>
    <t>How do you decide what to make each day? Do you make to inventory (stock) or to each order (what proportion of each)?</t>
  </si>
  <si>
    <t>Do  you have a computerized production planning system you use to plan your production schedule? If so, what system?</t>
  </si>
  <si>
    <t>Is the production planning system part of or connected to the order system? (so it knows what orders need to be filled)</t>
  </si>
  <si>
    <t xml:space="preserve">Is the production planning system part of or connected to the inventory system? (so it knows what items are in stock already) </t>
  </si>
  <si>
    <t>Do you use forecasted or budgeted sales figures to predict quantities that you will likely need to produce? How far in advance do your customers place their orders?</t>
  </si>
  <si>
    <t>Are you scanning any product to individual production batches or production lines (or rooms or distinct production areas) to remove them from raw materials inventory and begin the traceability tracking through production?</t>
  </si>
  <si>
    <t>If the picker can't find the specific lot of an item, do they have the authority to pick another lot and do they record the alternate lot number they took, where? If they don't have the authority to pick an alternate, what do they do?</t>
  </si>
  <si>
    <t>If the particular lot the picker is looking for is not where expected or has gone bad, can the receiver or a supervisor remove that lot inventory from the system so the system remains accurate?</t>
  </si>
  <si>
    <t>Is there a computer program the lot numbers picked flow into or are entered into to relieve inventory? If so, what system?</t>
  </si>
  <si>
    <t xml:space="preserve">Does a scan or transfer process allocate the raw material lot to the appropriate production area, process or work order before the product they will make from it, is complete and ready to be recorded into inventory? </t>
  </si>
  <si>
    <t>Do you have a Bill of Materials work order detailing the quantities of raw materials needed to make each manufactured item (recipe)? Produced from what system?</t>
  </si>
  <si>
    <t>Is the count of units produced by any of your production processes being captured by a production machine being fed directly into a computer inventory system to update inventory produced? What percentage of production is being recorded automatically and what percentage manually?</t>
  </si>
  <si>
    <r>
      <t xml:space="preserve">Are the interim goods currently being recorded in an inventory system </t>
    </r>
    <r>
      <rPr>
        <b/>
        <sz val="10"/>
        <color indexed="8"/>
        <rFont val="Calibri"/>
        <family val="2"/>
      </rPr>
      <t>before</t>
    </r>
    <r>
      <rPr>
        <sz val="10"/>
        <color indexed="8"/>
        <rFont val="Calibri"/>
        <family val="2"/>
      </rPr>
      <t xml:space="preserve"> the next stage of processing physically takes place? (does the inventory system know the interim product exists when you go to use it to make the next interim or finished good?). If not, what technology or people resources would be needed to make this possible?</t>
    </r>
  </si>
  <si>
    <t>Is the interim or finished good quantity of each stage and the raw materials consumed in that stage being used to calculate a total batch cost and unit cost for that stage of production?</t>
  </si>
  <si>
    <t>Is the actual quantity produced information compared to the actual quantities of raw materials consumed in a given batch used to calculate a yield for management to monitor?</t>
  </si>
  <si>
    <t>Is there a computerized link between the days for any multi-day process should a problem be identified on either of those days?</t>
  </si>
  <si>
    <t xml:space="preserve">If manufacturing is multi-day, are all interim goods recorded and given a lot number on the day the interim good is made for use on a future day? </t>
  </si>
  <si>
    <t>Is the picker following pick instructions on a handheld, headset, forklift mounted computer or on paperwork or customer pick labels to use to pick the customer order with? Generated from what system?</t>
  </si>
  <si>
    <t>Does your computerized system direct the picker to pick a particular finished good lot based on FIFO (First In First Out) or FTE (First To Expire) or some customer acceptance criteria to ensure inventory turnover?</t>
  </si>
  <si>
    <t>Are the same warehouse staff picking orders who pick raw materials?</t>
  </si>
  <si>
    <t>If using a separate or online EDI service, are you entering the invoice or shipping information twice, once into your invoicing system and once into this separate system?</t>
  </si>
  <si>
    <t>Are you producing the MH10 and ASN's using an online portal or separate system from your inventory shipping and invoicing system?</t>
  </si>
  <si>
    <t>Do you have a way of moving dated products to a segregated non-sellable area (virtual warehouse or physical space) so that expired product can't be shipped to a customer? If so, how is it done?</t>
  </si>
  <si>
    <t>If you release product from the third party warehouse directly to your customer, does your third party warehouse confirm your lot number information back to you about the lot number(s) they sent for that release? If not, do they at least send you their assigned lot number information?</t>
  </si>
  <si>
    <t xml:space="preserve">Does that system give you lot number reporting flowing backwards from a finished good lot number through all interim stages of production, to the raw materials used in those interim and FG's? </t>
  </si>
  <si>
    <t>Does that system give you lot number reporting across multiple days, so if production was started on one day and continued the next, it would expand the search to let you know all possible products, lots and customers affected forwards and backwards?</t>
  </si>
  <si>
    <t>Can your accounting and order entry/invoicing system offer profitability reports that deduct the marketing program costs from the profits for customers under such programs?</t>
  </si>
  <si>
    <t>Business Benefits being realized from traceability and connected systems</t>
  </si>
  <si>
    <r>
      <rPr>
        <b/>
        <sz val="14"/>
        <color indexed="8"/>
        <rFont val="Calibri"/>
        <family val="2"/>
      </rPr>
      <t xml:space="preserve">How Many Systems are you using? </t>
    </r>
    <r>
      <rPr>
        <b/>
        <sz val="12"/>
        <color indexed="8"/>
        <rFont val="Calibri"/>
        <family val="2"/>
      </rPr>
      <t xml:space="preserve">
</t>
    </r>
    <r>
      <rPr>
        <sz val="11"/>
        <color theme="1"/>
        <rFont val="Calibri"/>
        <family val="2"/>
      </rPr>
      <t>(1 point will be deducted for each separate system above one in use)</t>
    </r>
  </si>
  <si>
    <t>Does the receiver know what products need extra checks (what is higher risk such as meat or eggs), as well as what certifications or attributes must be checked (such as country of origin on meat or fruit and vegetables, etc.) for any affected arriving item?</t>
  </si>
  <si>
    <t>Do you have a way of moving damaged or questionable product to a segregated non-sellable area (virtual or real) so that it can be reviewed by QC?</t>
  </si>
  <si>
    <t>When shipping to third party warehouses, is the third party warehouse assigning their own lot numbers to your pallets or product? If so, do you or the warehouse keep a computerized cross reference to the original lot number?</t>
  </si>
  <si>
    <t>Are you tracking lot numbers on packaging as well as all food products that arrive at the facility?</t>
  </si>
  <si>
    <t>Does your system offer expiry date reporting (either from actual expiry dates on received or produced items or on estimated dates based on date of receipt + shelf life) so you can monitor or be alerted to product in inventory that is due to expire?</t>
  </si>
  <si>
    <t>What % could you save with new technology?</t>
  </si>
  <si>
    <t>Are you doing any double entry such as invoicing in your invoicing system and again in an online EDI portal?  If your proposed system could avoid this, calculate how much eliminating this double entry could save you. If you have had to wait for payment due to double entry errors, how much could you save?</t>
  </si>
  <si>
    <t>Production Planning Time Savings - how much time is wasted walking around the warehouse looking at stock levels. If you could trust the inventory information in your system, could you increase your fill rate, decrease inventory holding costs and have happier customers?</t>
  </si>
  <si>
    <t>If your orders are checked by a second person, could scanning provide the second check instead? If so, how many man hours would that save?</t>
  </si>
  <si>
    <t>Could adding technology enable you to get additional certifications, such as GFSI, that would open new markets to you? Estimate the potential gain those new markets could make possible.</t>
  </si>
  <si>
    <t>Any other savings or possible gains?</t>
  </si>
  <si>
    <t>Enter Company Name:</t>
  </si>
  <si>
    <t>Enter Date of Assessment (DD/MM/YY):</t>
  </si>
  <si>
    <t>If entering the total quantity of an interim or finished good produced into a computer system, is the supervisor, lead hand or a person from the production team doing the entry?</t>
  </si>
  <si>
    <r>
      <t xml:space="preserve">Does your system have </t>
    </r>
    <r>
      <rPr>
        <b/>
        <sz val="10"/>
        <color indexed="8"/>
        <rFont val="Calibri"/>
        <family val="2"/>
      </rPr>
      <t>profitability reporting</t>
    </r>
    <r>
      <rPr>
        <sz val="10"/>
        <color indexed="8"/>
        <rFont val="Calibri"/>
        <family val="2"/>
      </rPr>
      <t xml:space="preserve"> that ties your raw material costs of each particular batch to the actual prices charged to each customer for the actual batches shipped to them to offer accurate profit by customer reports across the items you have sold them?</t>
    </r>
  </si>
  <si>
    <r>
      <t xml:space="preserve">Do you currently use </t>
    </r>
    <r>
      <rPr>
        <b/>
        <sz val="10"/>
        <color indexed="8"/>
        <rFont val="Calibri"/>
        <family val="2"/>
      </rPr>
      <t>yield information</t>
    </r>
    <r>
      <rPr>
        <sz val="10"/>
        <color indexed="8"/>
        <rFont val="Calibri"/>
        <family val="2"/>
      </rPr>
      <t xml:space="preserve"> of your produced products to monitor or select your preferred suppliers of raw materials? Do you share yield information with your suppliers? If so, how?</t>
    </r>
  </si>
  <si>
    <r>
      <t xml:space="preserve">Do you currently make inventory, CofA's or other </t>
    </r>
    <r>
      <rPr>
        <b/>
        <sz val="10"/>
        <color indexed="8"/>
        <rFont val="Calibri"/>
        <family val="2"/>
      </rPr>
      <t>information electronically available</t>
    </r>
    <r>
      <rPr>
        <sz val="10"/>
        <color indexed="8"/>
        <rFont val="Calibri"/>
        <family val="2"/>
      </rPr>
      <t xml:space="preserve"> to any of your customers? If so, is this just with customers you co-pack for, with all customers or only with a select few that have asked?</t>
    </r>
  </si>
  <si>
    <r>
      <t xml:space="preserve">If you sell to any customers that deduct for marketing programs off invoice, does your invoicing system </t>
    </r>
    <r>
      <rPr>
        <b/>
        <sz val="10"/>
        <color indexed="8"/>
        <rFont val="Calibri"/>
        <family val="2"/>
      </rPr>
      <t>automatically track the marketing program amounts</t>
    </r>
    <r>
      <rPr>
        <sz val="10"/>
        <color indexed="8"/>
        <rFont val="Calibri"/>
        <family val="2"/>
      </rPr>
      <t xml:space="preserve"> (2%, $/case over and above agreements) at each invoice, that you owe to your customers so you can predict how much to actually expect to receive from that customer?</t>
    </r>
  </si>
  <si>
    <r>
      <t xml:space="preserve">If you have EDI customers, are you </t>
    </r>
    <r>
      <rPr>
        <b/>
        <sz val="10"/>
        <color indexed="8"/>
        <rFont val="Calibri"/>
        <family val="2"/>
      </rPr>
      <t>entering invoicing information only once</t>
    </r>
    <r>
      <rPr>
        <sz val="10"/>
        <color indexed="8"/>
        <rFont val="Calibri"/>
        <family val="2"/>
      </rPr>
      <t xml:space="preserve"> (meaning your invoicing system is linked to your EDI mailbox) or are you doing duplicate entries, once in your invoicing system and another invoice entry online in an EDI portal? </t>
    </r>
  </si>
  <si>
    <r>
      <t xml:space="preserve">If you have EDI customers, and receiving PO's from them via EDI, are you </t>
    </r>
    <r>
      <rPr>
        <b/>
        <sz val="10"/>
        <color indexed="8"/>
        <rFont val="Calibri"/>
        <family val="2"/>
      </rPr>
      <t>receiving the orders directly into your order system</t>
    </r>
    <r>
      <rPr>
        <sz val="10"/>
        <color indexed="8"/>
        <rFont val="Calibri"/>
        <family val="2"/>
      </rPr>
      <t xml:space="preserve"> or are you manually keying EDI orders into you order system? </t>
    </r>
  </si>
  <si>
    <t>Movement around and between warehouses</t>
  </si>
  <si>
    <t>Do you use EDI or other electronic file transfers to communicate with any offsite warehouses? If no offsite warehouses are used, put Y and take full point</t>
  </si>
  <si>
    <t>Does your company have multiple locations operating under the same company name as this location? (i.e.. one financial statement for multiple locations) If so, how many?</t>
  </si>
  <si>
    <t xml:space="preserve">For products where extra documentation review is required, is the product held in a separate physical area or placed on virtual hold in a computerized system until it is released by QC? e.g.. If you need to confirm receipt of Certificates of Analysis (CofA's), verify certifications such as Kosher, Organic, allergens, etc.? 
Does the receiver or QA/QC do this check and release? </t>
  </si>
  <si>
    <t>If you assign lot numbers to groups of incoming serialized products (meat cases), does your system allow for multiple units of measure on the same item, e.g.. stocking an item by both weight and case (if you don't receive serialized items, put Y and take full point)</t>
  </si>
  <si>
    <t>Do you have a computerized inventory system that can store what area of the warehouse (e.g.. freezer 1) or what specific slot location each item has been placed in?</t>
  </si>
  <si>
    <t>Does your warehouse system suggest where to place the item, e.g.. Frozen goods into freezer, dry goods into racking, etc.? If so, based on what information, available space - cubic calculation, default location? If not, how does your receiver decide where to put the item in your warehouse? (Standard stocking locations?)</t>
  </si>
  <si>
    <t>Is your inventory system fully linked to your accounting system (e.g.. All part of one ERP or fully integrated)?</t>
  </si>
  <si>
    <t>If not scanning, are the lot numbers recorded manually on the batch sheet, i.e.. handwritten? (if scanning, put Y and take full point)</t>
  </si>
  <si>
    <t>Do you disassemble any products to get by-products or do you portion any WIP interim products into multiple further processed units (e.g.. Produce bulk, pkg into multiple sized containers)?</t>
  </si>
  <si>
    <t>Are consumer units e.g.. Individual granola bar, or box of 6 granola bars, currently being labelled with a lot number, serial number or expiry date?</t>
  </si>
  <si>
    <t>Are finished good selling units (e.g.. Cases, totes) being labelled with a lot number, serial number or expiry date?</t>
  </si>
  <si>
    <t>Are you picking to stock a truck with a standard inventory and then allocating product from the truck at the customer site (e.g.. Onsite office coffee fulfillment company) or are you picking to prepare each individual order in the warehouse before the truck is loaded?</t>
  </si>
  <si>
    <t>Are you doing EDI (Electronic Data Interchange, i.e.. exchanging information electronically) with any of your customers? If so, which customers?</t>
  </si>
  <si>
    <t>Do any of your EDI customer require EDI documents MH10 labels and ASN's (Advanced Shipping Notices) with lot information? (e.g.. Shipping to Loblaw warehouse)</t>
  </si>
  <si>
    <t>If the system allows edits of transactions in the traceability flow (edit work orders, edit sales orders, etc.) is the traceability re-verified when saving the edit, to ensure the transaction is possible (e.g.. enough of that lot existed in that warehouse to allow the transaction?)</t>
  </si>
  <si>
    <t>Does that system give you lot number reports flowing forward from any raw material lot number or interim lot number? (i.e. if you enter a raw material lot, can you see any of that lot you have remaining in stock, plus all production that used any of that lot of raw material, and finally all customers that received any of the affected FG lots?)</t>
  </si>
  <si>
    <t>Does that system offer reports by a full production day and/or production line? e.g.. give you both products produced reports and lot numbers produced reports for a given production day, by line or area of production (if tracking production by line or area)? (this is important should a problem be identified in the plant or with a certain piece of equipment so you know all products produced on that day or subsequently produced from interim items produced that day)</t>
  </si>
  <si>
    <t>A separate system is any collection point that is electronically disconnected from the step before and the step after. E.g.. paper receiving log, paper batch sheet and paper customer order pick sheet would be three systems unless the information is connected to each other because it is entered into a common computer system or separate computer systems that have been integrated to allow for information sharing.</t>
  </si>
  <si>
    <t>Have you been fined by any of your customers for shipping the wrong product or for not complying with the their shipping requirements (e.g.. not providing acceptable labels, not using EDI documents, etc.)? Could implementing technology reduce those errors and reduce the fines?</t>
  </si>
  <si>
    <t>Remember, you calculated your yearly savings. For ROI, look at the cost of the technology and it's projected life span to determining your payback period.</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</si>
</sst>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s>
  <fonts count="59">
    <font>
      <sz val="11"/>
      <color theme="1"/>
      <name val="Calibri"/>
      <family val="2"/>
    </font>
    <font>
      <sz val="11"/>
      <color indexed="8"/>
      <name val="Calibri"/>
      <family val="2"/>
    </font>
    <font>
      <b/>
      <sz val="11"/>
      <color indexed="8"/>
      <name val="Calibri"/>
      <family val="2"/>
    </font>
    <font>
      <b/>
      <sz val="14"/>
      <color indexed="8"/>
      <name val="Calibri"/>
      <family val="2"/>
    </font>
    <font>
      <b/>
      <sz val="18"/>
      <color indexed="8"/>
      <name val="Calibri"/>
      <family val="2"/>
    </font>
    <font>
      <b/>
      <sz val="16"/>
      <color indexed="8"/>
      <name val="Calibri"/>
      <family val="2"/>
    </font>
    <font>
      <b/>
      <sz val="10"/>
      <color indexed="8"/>
      <name val="Calibri"/>
      <family val="2"/>
    </font>
    <font>
      <b/>
      <sz val="12"/>
      <color indexed="8"/>
      <name val="Calibri"/>
      <family val="2"/>
    </font>
    <font>
      <sz val="10"/>
      <color indexed="8"/>
      <name val="Calibri"/>
      <family val="2"/>
    </font>
    <font>
      <sz val="9"/>
      <color indexed="8"/>
      <name val="Calibri"/>
      <family val="2"/>
    </font>
    <font>
      <sz val="10"/>
      <name val="Calibri"/>
      <family val="2"/>
    </font>
    <font>
      <sz val="11"/>
      <name val="Calibri"/>
      <family val="2"/>
    </font>
    <font>
      <sz val="10"/>
      <color indexed="63"/>
      <name val="Verdana"/>
      <family val="2"/>
    </font>
    <font>
      <b/>
      <sz val="14"/>
      <color indexed="63"/>
      <name val="Verdana"/>
      <family val="2"/>
    </font>
    <font>
      <sz val="12"/>
      <color indexed="8"/>
      <name val="Calibri"/>
      <family val="2"/>
    </font>
    <font>
      <b/>
      <sz val="9"/>
      <color indexed="8"/>
      <name val="Calibri"/>
      <family val="2"/>
    </font>
    <font>
      <sz val="18"/>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4"/>
      <color theme="1"/>
      <name val="Calibri"/>
      <family val="2"/>
    </font>
    <font>
      <b/>
      <sz val="16"/>
      <color theme="1"/>
      <name val="Calibri"/>
      <family val="2"/>
    </font>
    <font>
      <sz val="10"/>
      <color theme="1"/>
      <name val="Calibri"/>
      <family val="2"/>
    </font>
    <font>
      <b/>
      <sz val="12"/>
      <color theme="1"/>
      <name val="Calibri"/>
      <family val="2"/>
    </font>
    <font>
      <sz val="12"/>
      <color theme="1"/>
      <name val="Calibri"/>
      <family val="2"/>
    </font>
    <font>
      <b/>
      <sz val="9"/>
      <color theme="1"/>
      <name val="Calibri"/>
      <family val="2"/>
    </font>
    <font>
      <b/>
      <sz val="18"/>
      <color theme="1"/>
      <name val="Calibri"/>
      <family val="2"/>
    </font>
    <font>
      <sz val="10"/>
      <color rgb="FF333333"/>
      <name val="Verdana"/>
      <family val="2"/>
    </font>
    <font>
      <b/>
      <sz val="14"/>
      <color rgb="FF333333"/>
      <name val="Verdana"/>
      <family val="2"/>
    </font>
    <font>
      <sz val="18"/>
      <color theme="1"/>
      <name val="Calibri"/>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double"/>
    </border>
    <border>
      <left/>
      <right/>
      <top/>
      <bottom style="thin"/>
    </border>
    <border>
      <left style="thin"/>
      <right style="thin"/>
      <top style="thin"/>
      <bottom/>
    </border>
    <border>
      <left style="thin"/>
      <right style="thin"/>
      <top/>
      <bottom style="thin"/>
    </border>
    <border>
      <left/>
      <right style="thin"/>
      <top style="thin"/>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9">
    <xf numFmtId="0" fontId="0" fillId="0" borderId="0" xfId="0" applyFont="1" applyAlignment="1">
      <alignment/>
    </xf>
    <xf numFmtId="0" fontId="0" fillId="0" borderId="0" xfId="0" applyBorder="1" applyAlignment="1">
      <alignment/>
    </xf>
    <xf numFmtId="0" fontId="0" fillId="0" borderId="10" xfId="0" applyBorder="1" applyAlignment="1">
      <alignment horizontal="center" vertical="center"/>
    </xf>
    <xf numFmtId="0" fontId="48" fillId="0" borderId="0" xfId="0" applyFont="1" applyAlignment="1">
      <alignment/>
    </xf>
    <xf numFmtId="44" fontId="0" fillId="0" borderId="0" xfId="44" applyFont="1" applyAlignment="1">
      <alignment/>
    </xf>
    <xf numFmtId="9" fontId="0" fillId="0" borderId="0" xfId="57" applyFont="1" applyAlignment="1">
      <alignment horizontal="center"/>
    </xf>
    <xf numFmtId="0" fontId="49" fillId="0" borderId="0" xfId="0" applyFont="1" applyAlignment="1">
      <alignment/>
    </xf>
    <xf numFmtId="0" fontId="46" fillId="0" borderId="10" xfId="0" applyFont="1" applyBorder="1" applyAlignment="1">
      <alignment horizontal="center" vertical="center" wrapText="1"/>
    </xf>
    <xf numFmtId="0" fontId="0" fillId="0" borderId="0" xfId="0" applyAlignment="1">
      <alignment vertical="center"/>
    </xf>
    <xf numFmtId="0" fontId="50" fillId="0" borderId="10" xfId="0" applyFont="1" applyBorder="1" applyAlignment="1">
      <alignment vertical="center" wrapText="1"/>
    </xf>
    <xf numFmtId="9" fontId="0" fillId="0" borderId="10" xfId="57" applyFont="1" applyBorder="1" applyAlignment="1">
      <alignment horizontal="center" vertical="center"/>
    </xf>
    <xf numFmtId="0" fontId="46" fillId="0" borderId="11" xfId="0" applyFont="1" applyBorder="1" applyAlignment="1">
      <alignment vertical="center" wrapText="1"/>
    </xf>
    <xf numFmtId="165" fontId="0" fillId="0" borderId="11" xfId="44" applyNumberFormat="1" applyFont="1" applyBorder="1" applyAlignment="1">
      <alignment horizontal="center" vertical="center"/>
    </xf>
    <xf numFmtId="165" fontId="0" fillId="0" borderId="10" xfId="44" applyNumberFormat="1" applyFont="1" applyBorder="1" applyAlignment="1">
      <alignment horizontal="center" vertical="center"/>
    </xf>
    <xf numFmtId="164" fontId="0" fillId="0" borderId="10" xfId="0" applyNumberFormat="1" applyBorder="1" applyAlignment="1">
      <alignment horizontal="center" vertical="center"/>
    </xf>
    <xf numFmtId="165" fontId="0" fillId="0" borderId="10" xfId="0" applyNumberFormat="1" applyBorder="1" applyAlignment="1">
      <alignment vertical="center"/>
    </xf>
    <xf numFmtId="165" fontId="48" fillId="0" borderId="12" xfId="44" applyNumberFormat="1" applyFont="1" applyBorder="1" applyAlignment="1">
      <alignment/>
    </xf>
    <xf numFmtId="0" fontId="50" fillId="0" borderId="11" xfId="0" applyFont="1" applyBorder="1" applyAlignment="1">
      <alignment vertical="center" wrapText="1"/>
    </xf>
    <xf numFmtId="44" fontId="46" fillId="0" borderId="11" xfId="44" applyFont="1" applyBorder="1" applyAlignment="1">
      <alignment horizontal="center" vertical="center" wrapText="1"/>
    </xf>
    <xf numFmtId="15" fontId="0" fillId="0" borderId="0" xfId="0" applyNumberFormat="1" applyAlignment="1">
      <alignment/>
    </xf>
    <xf numFmtId="9" fontId="48" fillId="0" borderId="0" xfId="57" applyFont="1" applyAlignment="1">
      <alignment horizontal="left"/>
    </xf>
    <xf numFmtId="44" fontId="46" fillId="0" borderId="10" xfId="44" applyFont="1" applyBorder="1" applyAlignment="1">
      <alignment horizontal="center" vertical="center" wrapText="1"/>
    </xf>
    <xf numFmtId="9" fontId="46" fillId="0" borderId="10" xfId="57" applyFont="1" applyBorder="1" applyAlignment="1">
      <alignment horizontal="center" vertical="center" wrapText="1"/>
    </xf>
    <xf numFmtId="0" fontId="51" fillId="0" borderId="10" xfId="0" applyFont="1" applyFill="1" applyBorder="1" applyAlignment="1">
      <alignment horizontal="center" vertical="center" wrapText="1"/>
    </xf>
    <xf numFmtId="0" fontId="51" fillId="0" borderId="0" xfId="0" applyFont="1" applyAlignment="1">
      <alignment/>
    </xf>
    <xf numFmtId="0" fontId="52" fillId="0" borderId="0" xfId="0" applyFont="1" applyAlignment="1">
      <alignment/>
    </xf>
    <xf numFmtId="0" fontId="53" fillId="33" borderId="13" xfId="0" applyFont="1" applyFill="1" applyBorder="1" applyAlignment="1" applyProtection="1">
      <alignment horizontal="center" vertical="center" wrapText="1"/>
      <protection locked="0"/>
    </xf>
    <xf numFmtId="0" fontId="0" fillId="0" borderId="0" xfId="0" applyAlignment="1" applyProtection="1">
      <alignment/>
      <protection locked="0"/>
    </xf>
    <xf numFmtId="14" fontId="46" fillId="34" borderId="10" xfId="0" applyNumberFormat="1" applyFont="1" applyFill="1" applyBorder="1" applyAlignment="1" applyProtection="1">
      <alignment horizontal="center"/>
      <protection locked="0"/>
    </xf>
    <xf numFmtId="0" fontId="54" fillId="0" borderId="10" xfId="0" applyFont="1" applyBorder="1" applyAlignment="1" applyProtection="1">
      <alignment horizontal="center" vertical="center" wrapText="1"/>
      <protection locked="0"/>
    </xf>
    <xf numFmtId="0" fontId="46" fillId="0" borderId="10" xfId="0" applyFont="1" applyBorder="1" applyAlignment="1" applyProtection="1">
      <alignment horizontal="center" vertical="center" wrapText="1"/>
      <protection locked="0"/>
    </xf>
    <xf numFmtId="0" fontId="46" fillId="0" borderId="0" xfId="0" applyFont="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Alignment="1" applyProtection="1">
      <alignment vertical="center"/>
      <protection locked="0"/>
    </xf>
    <xf numFmtId="0" fontId="46" fillId="34" borderId="10" xfId="0" applyNumberFormat="1" applyFont="1" applyFill="1" applyBorder="1" applyAlignment="1" applyProtection="1">
      <alignment horizontal="center" wrapText="1"/>
      <protection locked="0"/>
    </xf>
    <xf numFmtId="0" fontId="0" fillId="0" borderId="10" xfId="0" applyBorder="1" applyAlignment="1" applyProtection="1">
      <alignment horizontal="center" vertical="center" wrapText="1"/>
      <protection locked="0"/>
    </xf>
    <xf numFmtId="0" fontId="0" fillId="0" borderId="10" xfId="0" applyBorder="1" applyAlignment="1" applyProtection="1">
      <alignment horizontal="left" vertical="center" wrapText="1"/>
      <protection locked="0"/>
    </xf>
    <xf numFmtId="0" fontId="0" fillId="0" borderId="10" xfId="0" applyBorder="1" applyAlignment="1" applyProtection="1">
      <alignment horizontal="center" vertical="center"/>
      <protection locked="0"/>
    </xf>
    <xf numFmtId="0" fontId="55" fillId="0" borderId="1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50" fillId="0" borderId="10" xfId="0" applyFont="1" applyBorder="1" applyAlignment="1" applyProtection="1">
      <alignment horizontal="left" vertical="center" wrapText="1"/>
      <protection locked="0"/>
    </xf>
    <xf numFmtId="0" fontId="0" fillId="0" borderId="0" xfId="0" applyAlignment="1" applyProtection="1">
      <alignment horizontal="center" vertical="center"/>
      <protection locked="0"/>
    </xf>
    <xf numFmtId="0" fontId="0" fillId="35" borderId="10" xfId="0" applyFill="1" applyBorder="1" applyAlignment="1" applyProtection="1">
      <alignment horizontal="center" vertical="center" wrapText="1"/>
      <protection locked="0"/>
    </xf>
    <xf numFmtId="9" fontId="0" fillId="35" borderId="10" xfId="0" applyNumberFormat="1" applyFill="1" applyBorder="1" applyAlignment="1" applyProtection="1">
      <alignment horizontal="center" vertical="center" wrapText="1"/>
      <protection locked="0"/>
    </xf>
    <xf numFmtId="0" fontId="0" fillId="0" borderId="0" xfId="0" applyFont="1" applyAlignment="1" applyProtection="1">
      <alignment vertical="center"/>
      <protection locked="0"/>
    </xf>
    <xf numFmtId="9" fontId="50" fillId="0" borderId="10" xfId="0" applyNumberFormat="1" applyFont="1" applyBorder="1" applyAlignment="1" applyProtection="1">
      <alignment horizontal="left" vertical="center" wrapText="1"/>
      <protection locked="0"/>
    </xf>
    <xf numFmtId="0" fontId="48" fillId="0" borderId="10" xfId="0" applyFont="1" applyBorder="1" applyAlignment="1" applyProtection="1">
      <alignment horizontal="left" vertical="center" wrapText="1"/>
      <protection locked="0"/>
    </xf>
    <xf numFmtId="0" fontId="56" fillId="0" borderId="10" xfId="0" applyFont="1" applyBorder="1" applyAlignment="1" applyProtection="1">
      <alignment horizontal="center" vertical="center"/>
      <protection locked="0"/>
    </xf>
    <xf numFmtId="0" fontId="0" fillId="34" borderId="10" xfId="0" applyFill="1" applyBorder="1" applyAlignment="1" applyProtection="1">
      <alignment horizontal="center" vertical="center" wrapText="1"/>
      <protection locked="0"/>
    </xf>
    <xf numFmtId="0" fontId="46" fillId="34" borderId="10" xfId="0" applyFont="1" applyFill="1" applyBorder="1" applyAlignment="1" applyProtection="1">
      <alignment horizontal="center" vertical="center" wrapText="1"/>
      <protection locked="0"/>
    </xf>
    <xf numFmtId="0" fontId="48" fillId="34" borderId="10" xfId="0" applyFont="1" applyFill="1" applyBorder="1" applyAlignment="1" applyProtection="1">
      <alignment horizontal="center" vertical="center"/>
      <protection locked="0"/>
    </xf>
    <xf numFmtId="0" fontId="50" fillId="0" borderId="10" xfId="0" applyFont="1" applyBorder="1" applyAlignment="1" applyProtection="1">
      <alignment horizontal="left" vertical="top" wrapText="1"/>
      <protection locked="0"/>
    </xf>
    <xf numFmtId="0" fontId="51" fillId="0" borderId="10" xfId="0" applyFont="1" applyBorder="1" applyAlignment="1" applyProtection="1">
      <alignment horizontal="left" vertical="center" wrapText="1"/>
      <protection locked="0"/>
    </xf>
    <xf numFmtId="0" fontId="51" fillId="0" borderId="10" xfId="0" applyFont="1" applyBorder="1" applyAlignment="1" applyProtection="1">
      <alignment horizontal="left" vertical="center"/>
      <protection locked="0"/>
    </xf>
    <xf numFmtId="0" fontId="51" fillId="0" borderId="10" xfId="0" applyFont="1" applyBorder="1" applyAlignment="1" applyProtection="1">
      <alignment horizontal="center" vertical="center"/>
      <protection locked="0"/>
    </xf>
    <xf numFmtId="0" fontId="51" fillId="0" borderId="0" xfId="0" applyFont="1" applyAlignment="1" applyProtection="1">
      <alignment horizontal="left" vertical="center"/>
      <protection locked="0"/>
    </xf>
    <xf numFmtId="0" fontId="0" fillId="0" borderId="0" xfId="0" applyAlignment="1" applyProtection="1">
      <alignment vertical="top" wrapText="1"/>
      <protection locked="0"/>
    </xf>
    <xf numFmtId="0" fontId="0" fillId="0" borderId="0" xfId="0" applyAlignment="1" applyProtection="1">
      <alignment horizontal="center" vertical="center" wrapText="1"/>
      <protection locked="0"/>
    </xf>
    <xf numFmtId="0" fontId="0" fillId="0" borderId="0" xfId="0" applyBorder="1" applyAlignment="1" applyProtection="1">
      <alignment vertical="top" wrapText="1"/>
      <protection locked="0"/>
    </xf>
    <xf numFmtId="0" fontId="0" fillId="0" borderId="0" xfId="0" applyBorder="1" applyAlignment="1" applyProtection="1">
      <alignment horizontal="center" vertical="center" wrapText="1"/>
      <protection locked="0"/>
    </xf>
    <xf numFmtId="0" fontId="48" fillId="0" borderId="10" xfId="0" applyFont="1" applyBorder="1" applyAlignment="1" applyProtection="1">
      <alignment vertical="center" wrapText="1"/>
      <protection/>
    </xf>
    <xf numFmtId="0" fontId="50" fillId="0" borderId="10" xfId="0" applyFont="1" applyBorder="1" applyAlignment="1" applyProtection="1">
      <alignment vertical="center" wrapText="1"/>
      <protection/>
    </xf>
    <xf numFmtId="0" fontId="48" fillId="34" borderId="10" xfId="0" applyFont="1" applyFill="1" applyBorder="1" applyAlignment="1" applyProtection="1">
      <alignment vertical="center" wrapText="1"/>
      <protection/>
    </xf>
    <xf numFmtId="0" fontId="51" fillId="0" borderId="10" xfId="0" applyFont="1" applyBorder="1" applyAlignment="1" applyProtection="1">
      <alignment vertical="center" wrapText="1"/>
      <protection/>
    </xf>
    <xf numFmtId="0" fontId="51" fillId="0" borderId="10" xfId="0" applyFont="1" applyBorder="1" applyAlignment="1" applyProtection="1">
      <alignment horizontal="left" vertical="center" wrapText="1"/>
      <protection/>
    </xf>
    <xf numFmtId="0" fontId="48" fillId="33" borderId="15" xfId="0" applyFont="1" applyFill="1" applyBorder="1" applyAlignment="1" applyProtection="1">
      <alignment horizontal="center" vertical="center" wrapText="1"/>
      <protection/>
    </xf>
    <xf numFmtId="0" fontId="49" fillId="33" borderId="15" xfId="0" applyFont="1" applyFill="1" applyBorder="1" applyAlignment="1" applyProtection="1">
      <alignment horizontal="center" vertical="center"/>
      <protection/>
    </xf>
    <xf numFmtId="0" fontId="48" fillId="33" borderId="15" xfId="0" applyFont="1" applyFill="1" applyBorder="1" applyAlignment="1" applyProtection="1">
      <alignment horizontal="center" vertical="center"/>
      <protection/>
    </xf>
    <xf numFmtId="0" fontId="46" fillId="0" borderId="10" xfId="0" applyNumberFormat="1" applyFont="1" applyBorder="1" applyAlignment="1" applyProtection="1" quotePrefix="1">
      <alignment wrapText="1"/>
      <protection/>
    </xf>
    <xf numFmtId="0" fontId="0" fillId="0" borderId="0" xfId="0" applyBorder="1" applyAlignment="1" applyProtection="1">
      <alignment vertical="center"/>
      <protection/>
    </xf>
    <xf numFmtId="0" fontId="57" fillId="33" borderId="0" xfId="0" applyFont="1" applyFill="1" applyAlignment="1">
      <alignment horizontal="center" vertical="center"/>
    </xf>
    <xf numFmtId="0" fontId="10" fillId="35" borderId="10" xfId="0" applyFont="1" applyFill="1" applyBorder="1" applyAlignment="1" applyProtection="1">
      <alignment horizontal="left" vertical="center" wrapText="1"/>
      <protection locked="0"/>
    </xf>
    <xf numFmtId="0" fontId="0" fillId="0" borderId="10" xfId="0" applyFont="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48" fillId="0" borderId="10" xfId="0" applyFont="1" applyBorder="1" applyAlignment="1" applyProtection="1">
      <alignment horizontal="center" vertical="center"/>
      <protection locked="0"/>
    </xf>
    <xf numFmtId="9" fontId="0" fillId="35" borderId="10" xfId="57" applyFont="1" applyFill="1" applyBorder="1" applyAlignment="1" applyProtection="1">
      <alignment horizontal="center" vertical="center" wrapText="1"/>
      <protection locked="0"/>
    </xf>
    <xf numFmtId="0" fontId="50" fillId="35" borderId="10" xfId="0" applyFont="1" applyFill="1" applyBorder="1" applyAlignment="1" applyProtection="1">
      <alignment horizontal="center" vertical="center" wrapText="1"/>
      <protection locked="0"/>
    </xf>
    <xf numFmtId="0" fontId="58" fillId="35" borderId="10" xfId="0" applyFont="1" applyFill="1" applyBorder="1" applyAlignment="1" applyProtection="1">
      <alignment horizontal="center" vertical="center" wrapText="1"/>
      <protection locked="0"/>
    </xf>
    <xf numFmtId="0" fontId="48" fillId="35" borderId="10" xfId="0" applyFont="1" applyFill="1" applyBorder="1" applyAlignment="1" applyProtection="1">
      <alignment horizontal="center" vertical="center" wrapText="1"/>
      <protection locked="0"/>
    </xf>
    <xf numFmtId="0" fontId="46" fillId="0" borderId="16" xfId="0" applyFont="1" applyBorder="1" applyAlignment="1" applyProtection="1">
      <alignment wrapText="1"/>
      <protection/>
    </xf>
    <xf numFmtId="0" fontId="11" fillId="0" borderId="10" xfId="0" applyFont="1" applyBorder="1" applyAlignment="1" applyProtection="1">
      <alignment horizontal="center" vertical="center"/>
      <protection locked="0"/>
    </xf>
    <xf numFmtId="0" fontId="50" fillId="0" borderId="17" xfId="0" applyFont="1" applyBorder="1" applyAlignment="1">
      <alignment horizontal="left" vertical="center" wrapText="1"/>
    </xf>
    <xf numFmtId="0" fontId="50" fillId="0" borderId="0" xfId="0" applyFont="1" applyBorder="1" applyAlignment="1">
      <alignment horizontal="left" vertical="center" wrapText="1"/>
    </xf>
    <xf numFmtId="0" fontId="50" fillId="0" borderId="17" xfId="0" applyFont="1" applyBorder="1" applyAlignment="1" applyProtection="1">
      <alignment horizontal="left" vertical="top" wrapText="1"/>
      <protection locked="0"/>
    </xf>
    <xf numFmtId="0" fontId="50" fillId="0" borderId="0" xfId="0" applyFont="1" applyAlignment="1" applyProtection="1">
      <alignment horizontal="left" vertical="top" wrapText="1"/>
      <protection locked="0"/>
    </xf>
    <xf numFmtId="0" fontId="50" fillId="0" borderId="0" xfId="0" applyFont="1" applyAlignment="1" applyProtection="1">
      <alignment horizontal="left" vertical="center" wrapText="1"/>
      <protection locked="0"/>
    </xf>
    <xf numFmtId="0" fontId="50" fillId="0" borderId="17" xfId="0" applyFont="1" applyBorder="1" applyAlignment="1">
      <alignment horizontal="left" vertical="center" wrapText="1"/>
    </xf>
    <xf numFmtId="0" fontId="50" fillId="0" borderId="0"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ables/table1.xml><?xml version="1.0" encoding="utf-8"?>
<table xmlns="http://schemas.openxmlformats.org/spreadsheetml/2006/main" id="1" name="Table1" displayName="Table1" ref="A1:F137" comment="" totalsRowShown="0">
  <tableColumns count="6">
    <tableColumn id="1" name="Questions"/>
    <tableColumn id="2" name="Y/N"/>
    <tableColumn id="3" name="Notes"/>
    <tableColumn id="5" name="Rating"/>
    <tableColumn id="4" name="Score"/>
    <tableColumn id="6" name="New Technology Estimate"/>
  </tableColumns>
  <tableStyleInfo name="TableStyleLight1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43"/>
  <sheetViews>
    <sheetView tabSelected="1" zoomScalePageLayoutView="0" workbookViewId="0" topLeftCell="A1">
      <selection activeCell="C4" sqref="C4"/>
    </sheetView>
  </sheetViews>
  <sheetFormatPr defaultColWidth="9.140625" defaultRowHeight="15"/>
  <cols>
    <col min="1" max="1" width="53.421875" style="57" customWidth="1"/>
    <col min="2" max="2" width="6.140625" style="58" customWidth="1"/>
    <col min="3" max="3" width="50.140625" style="42" customWidth="1"/>
    <col min="4" max="5" width="7.57421875" style="42" customWidth="1"/>
    <col min="6" max="6" width="9.140625" style="27" customWidth="1"/>
    <col min="7" max="7" width="24.00390625" style="27" customWidth="1"/>
    <col min="8" max="8" width="18.00390625" style="27" customWidth="1"/>
    <col min="9" max="16384" width="9.140625" style="27" customWidth="1"/>
  </cols>
  <sheetData>
    <row r="1" spans="1:8" ht="45">
      <c r="A1" s="71" t="s">
        <v>56</v>
      </c>
      <c r="B1" s="66" t="s">
        <v>6</v>
      </c>
      <c r="C1" s="67" t="s">
        <v>11</v>
      </c>
      <c r="D1" s="68" t="s">
        <v>7</v>
      </c>
      <c r="E1" s="68" t="s">
        <v>19</v>
      </c>
      <c r="F1" s="26" t="s">
        <v>49</v>
      </c>
      <c r="G1" s="69" t="s">
        <v>143</v>
      </c>
      <c r="H1" s="28">
        <v>42065</v>
      </c>
    </row>
    <row r="2" spans="1:8" s="34" customFormat="1" ht="23.25">
      <c r="A2" s="61" t="s">
        <v>89</v>
      </c>
      <c r="B2" s="29"/>
      <c r="C2" s="30"/>
      <c r="D2" s="31"/>
      <c r="E2" s="32"/>
      <c r="F2" s="38"/>
      <c r="G2" s="80" t="s">
        <v>142</v>
      </c>
      <c r="H2" s="35" t="s">
        <v>55</v>
      </c>
    </row>
    <row r="3" spans="1:7" s="34" customFormat="1" ht="15">
      <c r="A3" s="62" t="s">
        <v>12</v>
      </c>
      <c r="B3" s="36"/>
      <c r="C3" s="37"/>
      <c r="D3" s="38">
        <v>1</v>
      </c>
      <c r="E3" s="39">
        <f>IF(OR(B3="Y",B3="y"),D3,0)</f>
        <v>0</v>
      </c>
      <c r="F3" s="38"/>
      <c r="G3" s="70"/>
    </row>
    <row r="4" spans="1:6" s="34" customFormat="1" ht="25.5">
      <c r="A4" s="62" t="s">
        <v>57</v>
      </c>
      <c r="B4" s="36"/>
      <c r="C4" s="41"/>
      <c r="D4" s="42">
        <v>1</v>
      </c>
      <c r="E4" s="39">
        <f>IF(OR(B4="Y",B4="y"),D4,0)</f>
        <v>0</v>
      </c>
      <c r="F4" s="38"/>
    </row>
    <row r="5" spans="1:6" s="34" customFormat="1" ht="25.5">
      <c r="A5" s="62" t="s">
        <v>53</v>
      </c>
      <c r="B5" s="36"/>
      <c r="C5" s="41"/>
      <c r="D5" s="38"/>
      <c r="E5" s="39"/>
      <c r="F5" s="38"/>
    </row>
    <row r="6" spans="1:6" s="34" customFormat="1" ht="25.5">
      <c r="A6" s="62" t="s">
        <v>54</v>
      </c>
      <c r="B6" s="36"/>
      <c r="C6" s="41"/>
      <c r="D6" s="38"/>
      <c r="E6" s="39"/>
      <c r="F6" s="38"/>
    </row>
    <row r="7" spans="1:6" s="34" customFormat="1" ht="38.25">
      <c r="A7" s="62" t="s">
        <v>153</v>
      </c>
      <c r="B7" s="36"/>
      <c r="C7" s="41"/>
      <c r="D7" s="38"/>
      <c r="E7" s="38"/>
      <c r="F7" s="38"/>
    </row>
    <row r="8" spans="1:6" s="34" customFormat="1" ht="51">
      <c r="A8" s="62" t="s">
        <v>77</v>
      </c>
      <c r="B8" s="36"/>
      <c r="C8" s="41"/>
      <c r="D8" s="38"/>
      <c r="E8" s="38"/>
      <c r="F8" s="38"/>
    </row>
    <row r="9" spans="1:8" s="34" customFormat="1" ht="38.25">
      <c r="A9" s="62" t="s">
        <v>79</v>
      </c>
      <c r="B9" s="43"/>
      <c r="C9" s="41"/>
      <c r="D9" s="38"/>
      <c r="E9" s="39"/>
      <c r="F9" s="38"/>
      <c r="G9" s="86" t="s">
        <v>78</v>
      </c>
      <c r="H9" s="86"/>
    </row>
    <row r="10" spans="1:6" s="34" customFormat="1" ht="25.5">
      <c r="A10" s="62" t="s">
        <v>80</v>
      </c>
      <c r="B10" s="36"/>
      <c r="C10" s="41"/>
      <c r="D10" s="38">
        <v>1</v>
      </c>
      <c r="E10" s="39">
        <f>IF(OR(B10="Y",B10="y"),D10,0)</f>
        <v>0</v>
      </c>
      <c r="F10" s="38"/>
    </row>
    <row r="11" spans="1:6" s="34" customFormat="1" ht="51">
      <c r="A11" s="62" t="s">
        <v>81</v>
      </c>
      <c r="B11" s="36"/>
      <c r="C11" s="41"/>
      <c r="D11" s="38"/>
      <c r="E11" s="39"/>
      <c r="F11" s="38"/>
    </row>
    <row r="12" spans="1:8" s="34" customFormat="1" ht="25.5">
      <c r="A12" s="62" t="s">
        <v>68</v>
      </c>
      <c r="B12" s="36"/>
      <c r="C12" s="41"/>
      <c r="D12" s="38">
        <v>2</v>
      </c>
      <c r="E12" s="39">
        <f aca="true" t="shared" si="0" ref="E12:E22">IF(OR(B12="Y",B12="y"),D12,0)</f>
        <v>0</v>
      </c>
      <c r="F12" s="38"/>
      <c r="G12" s="87" t="s">
        <v>84</v>
      </c>
      <c r="H12" s="88"/>
    </row>
    <row r="13" spans="1:8" s="34" customFormat="1" ht="25.5">
      <c r="A13" s="62" t="s">
        <v>134</v>
      </c>
      <c r="B13" s="36"/>
      <c r="C13" s="41"/>
      <c r="D13" s="38">
        <v>1</v>
      </c>
      <c r="E13" s="39">
        <f>IF(OR(B13="Y",B13="y"),D13,0)</f>
        <v>0</v>
      </c>
      <c r="F13" s="38"/>
      <c r="G13" s="82"/>
      <c r="H13" s="83"/>
    </row>
    <row r="14" spans="1:8" s="34" customFormat="1" ht="25.5">
      <c r="A14" s="62" t="s">
        <v>69</v>
      </c>
      <c r="B14" s="43"/>
      <c r="C14" s="41"/>
      <c r="D14" s="38">
        <v>2</v>
      </c>
      <c r="E14" s="39">
        <f t="shared" si="0"/>
        <v>0</v>
      </c>
      <c r="F14" s="38"/>
      <c r="G14" s="87" t="s">
        <v>85</v>
      </c>
      <c r="H14" s="88"/>
    </row>
    <row r="15" spans="1:8" s="34" customFormat="1" ht="38.25">
      <c r="A15" s="62" t="s">
        <v>82</v>
      </c>
      <c r="B15" s="43"/>
      <c r="C15" s="41"/>
      <c r="D15" s="38">
        <v>2</v>
      </c>
      <c r="E15" s="39">
        <f t="shared" si="0"/>
        <v>0</v>
      </c>
      <c r="F15" s="38"/>
      <c r="G15" s="87" t="s">
        <v>85</v>
      </c>
      <c r="H15" s="88"/>
    </row>
    <row r="16" spans="1:6" s="34" customFormat="1" ht="25.5">
      <c r="A16" s="62" t="s">
        <v>74</v>
      </c>
      <c r="B16" s="43"/>
      <c r="C16" s="41"/>
      <c r="D16" s="38">
        <v>2</v>
      </c>
      <c r="E16" s="39">
        <f t="shared" si="0"/>
        <v>0</v>
      </c>
      <c r="F16" s="38"/>
    </row>
    <row r="17" spans="1:8" s="34" customFormat="1" ht="51">
      <c r="A17" s="62" t="s">
        <v>83</v>
      </c>
      <c r="B17" s="43"/>
      <c r="C17" s="41"/>
      <c r="D17" s="38">
        <v>2</v>
      </c>
      <c r="E17" s="39">
        <f t="shared" si="0"/>
        <v>0</v>
      </c>
      <c r="F17" s="38"/>
      <c r="G17" s="87" t="s">
        <v>86</v>
      </c>
      <c r="H17" s="88"/>
    </row>
    <row r="18" spans="1:6" s="34" customFormat="1" ht="25.5">
      <c r="A18" s="62" t="s">
        <v>50</v>
      </c>
      <c r="B18" s="43"/>
      <c r="C18" s="41"/>
      <c r="D18" s="38">
        <v>2</v>
      </c>
      <c r="E18" s="39">
        <f t="shared" si="0"/>
        <v>0</v>
      </c>
      <c r="F18" s="38"/>
    </row>
    <row r="19" spans="1:6" s="34" customFormat="1" ht="76.5">
      <c r="A19" s="62" t="s">
        <v>87</v>
      </c>
      <c r="B19" s="43"/>
      <c r="C19" s="41"/>
      <c r="D19" s="38">
        <v>2</v>
      </c>
      <c r="E19" s="39">
        <f t="shared" si="0"/>
        <v>0</v>
      </c>
      <c r="F19" s="38"/>
    </row>
    <row r="20" spans="1:6" s="34" customFormat="1" ht="38.25">
      <c r="A20" s="62" t="s">
        <v>58</v>
      </c>
      <c r="B20" s="43"/>
      <c r="C20" s="41"/>
      <c r="D20" s="38"/>
      <c r="E20" s="39"/>
      <c r="F20" s="38"/>
    </row>
    <row r="21" spans="1:8" s="34" customFormat="1" ht="38.25">
      <c r="A21" s="62" t="s">
        <v>71</v>
      </c>
      <c r="B21" s="43"/>
      <c r="C21" s="41"/>
      <c r="D21" s="38">
        <v>2</v>
      </c>
      <c r="E21" s="39">
        <f t="shared" si="0"/>
        <v>0</v>
      </c>
      <c r="F21" s="38"/>
      <c r="G21" s="87" t="s">
        <v>88</v>
      </c>
      <c r="H21" s="88"/>
    </row>
    <row r="22" spans="1:6" s="34" customFormat="1" ht="51">
      <c r="A22" s="62" t="s">
        <v>135</v>
      </c>
      <c r="B22" s="43"/>
      <c r="C22" s="41"/>
      <c r="D22" s="38">
        <v>1</v>
      </c>
      <c r="E22" s="39">
        <f t="shared" si="0"/>
        <v>0</v>
      </c>
      <c r="F22" s="38"/>
    </row>
    <row r="23" spans="1:6" s="34" customFormat="1" ht="38.25">
      <c r="A23" s="62" t="s">
        <v>59</v>
      </c>
      <c r="B23" s="43"/>
      <c r="C23" s="41"/>
      <c r="D23" s="38"/>
      <c r="E23" s="38"/>
      <c r="F23" s="38"/>
    </row>
    <row r="24" spans="1:6" s="34" customFormat="1" ht="38.25">
      <c r="A24" s="62" t="s">
        <v>61</v>
      </c>
      <c r="B24" s="43"/>
      <c r="C24" s="41"/>
      <c r="D24" s="38"/>
      <c r="E24" s="39"/>
      <c r="F24" s="38"/>
    </row>
    <row r="25" spans="1:6" s="34" customFormat="1" ht="18.75">
      <c r="A25" s="61" t="s">
        <v>0</v>
      </c>
      <c r="B25" s="43"/>
      <c r="C25" s="41"/>
      <c r="D25" s="38"/>
      <c r="E25" s="39"/>
      <c r="F25" s="38"/>
    </row>
    <row r="26" spans="1:6" s="34" customFormat="1" ht="38.25">
      <c r="A26" s="62" t="s">
        <v>76</v>
      </c>
      <c r="B26" s="43"/>
      <c r="C26" s="41"/>
      <c r="D26" s="38">
        <v>1</v>
      </c>
      <c r="E26" s="39">
        <f>IF(OR(B26="Y",B26="y"),D26,0)</f>
        <v>0</v>
      </c>
      <c r="F26" s="38"/>
    </row>
    <row r="27" spans="1:6" s="34" customFormat="1" ht="38.25">
      <c r="A27" s="62" t="s">
        <v>72</v>
      </c>
      <c r="B27" s="43"/>
      <c r="C27" s="41"/>
      <c r="D27" s="38">
        <v>1</v>
      </c>
      <c r="E27" s="39">
        <f>IF(OR(B27="Y",B27="y"),D27,0)</f>
        <v>0</v>
      </c>
      <c r="F27" s="38"/>
    </row>
    <row r="28" spans="1:6" s="34" customFormat="1" ht="38.25">
      <c r="A28" s="62" t="s">
        <v>90</v>
      </c>
      <c r="B28" s="43"/>
      <c r="C28" s="41"/>
      <c r="D28" s="38">
        <v>1</v>
      </c>
      <c r="E28" s="39">
        <f>IF(OR(B28="Y",B28="y"),D28,0)</f>
        <v>0</v>
      </c>
      <c r="F28" s="38"/>
    </row>
    <row r="29" spans="1:6" s="34" customFormat="1" ht="38.25">
      <c r="A29" s="62" t="s">
        <v>64</v>
      </c>
      <c r="B29" s="43"/>
      <c r="C29" s="41"/>
      <c r="D29" s="38">
        <v>1</v>
      </c>
      <c r="E29" s="39">
        <f>IF(OR(B29="Y",B29="y"),D29,0)</f>
        <v>0</v>
      </c>
      <c r="F29" s="38"/>
    </row>
    <row r="30" spans="1:6" s="34" customFormat="1" ht="38.25">
      <c r="A30" s="62" t="s">
        <v>63</v>
      </c>
      <c r="B30" s="43"/>
      <c r="C30" s="41"/>
      <c r="D30" s="38">
        <v>1</v>
      </c>
      <c r="E30" s="39">
        <f>IF(OR(B30="Y",B30="y"),D30,0)</f>
        <v>0</v>
      </c>
      <c r="F30" s="38"/>
    </row>
    <row r="31" spans="1:6" s="34" customFormat="1" ht="25.5">
      <c r="A31" s="62" t="s">
        <v>1</v>
      </c>
      <c r="B31" s="43"/>
      <c r="C31" s="72"/>
      <c r="D31" s="38"/>
      <c r="E31" s="39"/>
      <c r="F31" s="38"/>
    </row>
    <row r="32" spans="1:6" s="34" customFormat="1" ht="76.5">
      <c r="A32" s="62" t="s">
        <v>65</v>
      </c>
      <c r="B32" s="43"/>
      <c r="C32" s="41"/>
      <c r="D32" s="38">
        <v>1</v>
      </c>
      <c r="E32" s="39">
        <f aca="true" t="shared" si="1" ref="E32:E38">IF(OR(B32="Y",B32="y"),D32,0)</f>
        <v>0</v>
      </c>
      <c r="F32" s="81"/>
    </row>
    <row r="33" spans="1:6" s="34" customFormat="1" ht="89.25">
      <c r="A33" s="62" t="s">
        <v>154</v>
      </c>
      <c r="B33" s="43"/>
      <c r="C33" s="41"/>
      <c r="D33" s="38">
        <v>1</v>
      </c>
      <c r="E33" s="39">
        <f t="shared" si="1"/>
        <v>0</v>
      </c>
      <c r="F33" s="38"/>
    </row>
    <row r="34" spans="1:6" s="34" customFormat="1" ht="63.75">
      <c r="A34" s="62" t="s">
        <v>131</v>
      </c>
      <c r="B34" s="43"/>
      <c r="C34" s="41"/>
      <c r="D34" s="38"/>
      <c r="E34" s="39"/>
      <c r="F34" s="38"/>
    </row>
    <row r="35" spans="1:6" s="34" customFormat="1" ht="25.5">
      <c r="A35" s="62" t="s">
        <v>9</v>
      </c>
      <c r="B35" s="43"/>
      <c r="C35" s="41"/>
      <c r="D35" s="38">
        <v>1</v>
      </c>
      <c r="E35" s="39">
        <f t="shared" si="1"/>
        <v>0</v>
      </c>
      <c r="F35" s="38"/>
    </row>
    <row r="36" spans="1:6" s="34" customFormat="1" ht="51">
      <c r="A36" s="62" t="s">
        <v>66</v>
      </c>
      <c r="B36" s="43"/>
      <c r="C36" s="41"/>
      <c r="D36" s="38">
        <v>1</v>
      </c>
      <c r="E36" s="39">
        <f t="shared" si="1"/>
        <v>0</v>
      </c>
      <c r="F36" s="38"/>
    </row>
    <row r="37" spans="1:6" s="34" customFormat="1" ht="38.25">
      <c r="A37" s="62" t="s">
        <v>91</v>
      </c>
      <c r="B37" s="43"/>
      <c r="C37" s="41"/>
      <c r="D37" s="38">
        <v>1</v>
      </c>
      <c r="E37" s="39">
        <f t="shared" si="1"/>
        <v>0</v>
      </c>
      <c r="F37" s="38"/>
    </row>
    <row r="38" spans="1:6" s="34" customFormat="1" ht="51">
      <c r="A38" s="62" t="s">
        <v>42</v>
      </c>
      <c r="B38" s="43"/>
      <c r="C38" s="41"/>
      <c r="D38" s="38">
        <v>2</v>
      </c>
      <c r="E38" s="39">
        <f t="shared" si="1"/>
        <v>0</v>
      </c>
      <c r="F38" s="38"/>
    </row>
    <row r="39" spans="1:6" s="34" customFormat="1" ht="38.25">
      <c r="A39" s="62" t="s">
        <v>92</v>
      </c>
      <c r="B39" s="43"/>
      <c r="C39" s="41"/>
      <c r="D39" s="38"/>
      <c r="E39" s="38"/>
      <c r="F39" s="38"/>
    </row>
    <row r="40" spans="1:6" s="34" customFormat="1" ht="63.75">
      <c r="A40" s="62" t="s">
        <v>73</v>
      </c>
      <c r="B40" s="43"/>
      <c r="C40" s="41"/>
      <c r="D40" s="38">
        <v>2</v>
      </c>
      <c r="E40" s="39">
        <f>IF(OR(B40="Y",B40="y"),D40,0)</f>
        <v>0</v>
      </c>
      <c r="F40" s="38"/>
    </row>
    <row r="41" spans="1:6" s="34" customFormat="1" ht="51">
      <c r="A41" s="62" t="s">
        <v>93</v>
      </c>
      <c r="B41" s="43"/>
      <c r="C41" s="41"/>
      <c r="D41" s="38">
        <v>1</v>
      </c>
      <c r="E41" s="39">
        <f>IF(OR(B41="Y",B41="y"),D41,0)</f>
        <v>0</v>
      </c>
      <c r="F41" s="38"/>
    </row>
    <row r="42" spans="1:6" s="34" customFormat="1" ht="38.25">
      <c r="A42" s="62" t="s">
        <v>94</v>
      </c>
      <c r="B42" s="43"/>
      <c r="C42" s="41"/>
      <c r="D42" s="38">
        <v>1</v>
      </c>
      <c r="E42" s="39">
        <f>IF(OR(B42="Y",B42="y"),D42,0)</f>
        <v>0</v>
      </c>
      <c r="F42" s="38"/>
    </row>
    <row r="43" spans="1:6" s="34" customFormat="1" ht="63.75">
      <c r="A43" s="62" t="s">
        <v>95</v>
      </c>
      <c r="B43" s="43"/>
      <c r="C43" s="41"/>
      <c r="D43" s="38">
        <v>1</v>
      </c>
      <c r="E43" s="39">
        <f>IF(OR(B43="Y",B43="y"),D43,0)</f>
        <v>0</v>
      </c>
      <c r="F43" s="38"/>
    </row>
    <row r="44" spans="1:6" s="34" customFormat="1" ht="38.25">
      <c r="A44" s="62" t="s">
        <v>96</v>
      </c>
      <c r="B44" s="76"/>
      <c r="C44" s="41"/>
      <c r="D44" s="38"/>
      <c r="E44" s="38"/>
      <c r="F44" s="38"/>
    </row>
    <row r="45" spans="1:6" s="34" customFormat="1" ht="38.25">
      <c r="A45" s="62" t="s">
        <v>13</v>
      </c>
      <c r="B45" s="77"/>
      <c r="C45" s="41"/>
      <c r="D45" s="38"/>
      <c r="E45" s="38"/>
      <c r="F45" s="38"/>
    </row>
    <row r="46" spans="1:6" s="34" customFormat="1" ht="25.5">
      <c r="A46" s="62" t="s">
        <v>51</v>
      </c>
      <c r="B46" s="44"/>
      <c r="C46" s="41"/>
      <c r="D46" s="38"/>
      <c r="E46" s="38"/>
      <c r="F46" s="38"/>
    </row>
    <row r="47" spans="1:8" s="34" customFormat="1" ht="63.75">
      <c r="A47" s="62" t="s">
        <v>155</v>
      </c>
      <c r="B47" s="43"/>
      <c r="C47" s="41"/>
      <c r="D47" s="38">
        <v>1</v>
      </c>
      <c r="E47" s="39">
        <f aca="true" t="shared" si="2" ref="E47:E53">IF(OR(B47="Y",B47="y"),D47,0)</f>
        <v>0</v>
      </c>
      <c r="F47" s="38"/>
      <c r="G47" s="84" t="s">
        <v>97</v>
      </c>
      <c r="H47" s="85"/>
    </row>
    <row r="48" spans="1:6" s="34" customFormat="1" ht="38.25">
      <c r="A48" s="62" t="s">
        <v>98</v>
      </c>
      <c r="B48" s="43"/>
      <c r="C48" s="41"/>
      <c r="D48" s="38">
        <v>1</v>
      </c>
      <c r="E48" s="39">
        <f t="shared" si="2"/>
        <v>0</v>
      </c>
      <c r="F48" s="38"/>
    </row>
    <row r="49" spans="1:6" s="34" customFormat="1" ht="38.25">
      <c r="A49" s="62" t="s">
        <v>156</v>
      </c>
      <c r="B49" s="43"/>
      <c r="C49" s="41"/>
      <c r="D49" s="38">
        <v>1</v>
      </c>
      <c r="E49" s="39">
        <f t="shared" si="2"/>
        <v>0</v>
      </c>
      <c r="F49" s="38"/>
    </row>
    <row r="50" spans="1:6" s="34" customFormat="1" ht="63.75">
      <c r="A50" s="62" t="s">
        <v>157</v>
      </c>
      <c r="B50" s="43"/>
      <c r="C50" s="41"/>
      <c r="D50" s="38">
        <v>1</v>
      </c>
      <c r="E50" s="39">
        <f t="shared" si="2"/>
        <v>0</v>
      </c>
      <c r="F50" s="38"/>
    </row>
    <row r="51" spans="1:6" s="34" customFormat="1" ht="25.5">
      <c r="A51" s="62" t="s">
        <v>99</v>
      </c>
      <c r="B51" s="43"/>
      <c r="C51" s="41"/>
      <c r="D51" s="38">
        <v>1</v>
      </c>
      <c r="E51" s="39">
        <f t="shared" si="2"/>
        <v>0</v>
      </c>
      <c r="F51" s="38"/>
    </row>
    <row r="52" spans="1:6" s="34" customFormat="1" ht="38.25">
      <c r="A52" s="62" t="s">
        <v>100</v>
      </c>
      <c r="B52" s="43"/>
      <c r="C52" s="41"/>
      <c r="D52" s="38">
        <v>1</v>
      </c>
      <c r="E52" s="39">
        <f t="shared" si="2"/>
        <v>0</v>
      </c>
      <c r="F52" s="38"/>
    </row>
    <row r="53" spans="1:6" s="34" customFormat="1" ht="15">
      <c r="A53" s="62" t="s">
        <v>62</v>
      </c>
      <c r="B53" s="43"/>
      <c r="C53" s="41"/>
      <c r="D53" s="38">
        <v>1</v>
      </c>
      <c r="E53" s="39">
        <f t="shared" si="2"/>
        <v>0</v>
      </c>
      <c r="F53" s="38"/>
    </row>
    <row r="54" spans="1:6" s="34" customFormat="1" ht="51">
      <c r="A54" s="62" t="s">
        <v>101</v>
      </c>
      <c r="B54" s="43"/>
      <c r="C54" s="41"/>
      <c r="D54" s="38"/>
      <c r="E54" s="39"/>
      <c r="F54" s="38"/>
    </row>
    <row r="55" spans="1:6" s="34" customFormat="1" ht="25.5">
      <c r="A55" s="62" t="s">
        <v>158</v>
      </c>
      <c r="B55" s="43"/>
      <c r="C55" s="41"/>
      <c r="D55" s="38">
        <v>1</v>
      </c>
      <c r="E55" s="39">
        <f>IF(OR(B55="Y",B55="y"),D55,0)</f>
        <v>0</v>
      </c>
      <c r="F55" s="38"/>
    </row>
    <row r="56" spans="1:8" s="45" customFormat="1" ht="18.75">
      <c r="A56" s="61" t="s">
        <v>27</v>
      </c>
      <c r="B56" s="43"/>
      <c r="C56" s="41"/>
      <c r="D56" s="73"/>
      <c r="E56" s="38"/>
      <c r="F56" s="38"/>
      <c r="G56" s="34"/>
      <c r="H56" s="34"/>
    </row>
    <row r="57" spans="1:6" s="45" customFormat="1" ht="25.5">
      <c r="A57" s="62" t="s">
        <v>102</v>
      </c>
      <c r="B57" s="44"/>
      <c r="C57" s="41"/>
      <c r="D57" s="73"/>
      <c r="E57" s="38"/>
      <c r="F57" s="38"/>
    </row>
    <row r="58" spans="1:6" s="45" customFormat="1" ht="15">
      <c r="A58" s="62" t="s">
        <v>43</v>
      </c>
      <c r="B58" s="43"/>
      <c r="C58" s="41"/>
      <c r="D58" s="73"/>
      <c r="E58" s="38"/>
      <c r="F58" s="38"/>
    </row>
    <row r="59" spans="1:6" s="45" customFormat="1" ht="38.25">
      <c r="A59" s="62" t="s">
        <v>106</v>
      </c>
      <c r="B59" s="43"/>
      <c r="C59" s="41"/>
      <c r="D59" s="73"/>
      <c r="E59" s="38"/>
      <c r="F59" s="38"/>
    </row>
    <row r="60" spans="1:6" s="45" customFormat="1" ht="25.5">
      <c r="A60" s="62" t="s">
        <v>103</v>
      </c>
      <c r="B60" s="43"/>
      <c r="C60" s="41"/>
      <c r="D60" s="73">
        <v>1</v>
      </c>
      <c r="E60" s="39">
        <f>IF(OR(B60="Y",B60="y"),D60,0)</f>
        <v>0</v>
      </c>
      <c r="F60" s="38"/>
    </row>
    <row r="61" spans="1:6" s="45" customFormat="1" ht="25.5">
      <c r="A61" s="62" t="s">
        <v>44</v>
      </c>
      <c r="B61" s="43"/>
      <c r="C61" s="41"/>
      <c r="D61" s="73">
        <v>1</v>
      </c>
      <c r="E61" s="39">
        <f>IF(OR(B61="Y",B61="y"),D61,0)</f>
        <v>0</v>
      </c>
      <c r="F61" s="38"/>
    </row>
    <row r="62" spans="1:6" s="45" customFormat="1" ht="25.5">
      <c r="A62" s="62" t="s">
        <v>104</v>
      </c>
      <c r="B62" s="43"/>
      <c r="C62" s="41"/>
      <c r="D62" s="73">
        <v>1</v>
      </c>
      <c r="E62" s="39">
        <f>IF(OR(B62="Y",B62="y"),D62,0)</f>
        <v>0</v>
      </c>
      <c r="F62" s="38"/>
    </row>
    <row r="63" spans="1:6" s="45" customFormat="1" ht="25.5">
      <c r="A63" s="62" t="s">
        <v>105</v>
      </c>
      <c r="B63" s="43"/>
      <c r="C63" s="41"/>
      <c r="D63" s="73">
        <v>1</v>
      </c>
      <c r="E63" s="39">
        <f>IF(OR(B63="Y",B63="y"),D63,0)</f>
        <v>0</v>
      </c>
      <c r="F63" s="38"/>
    </row>
    <row r="64" spans="1:6" s="45" customFormat="1" ht="38.25">
      <c r="A64" s="62" t="s">
        <v>26</v>
      </c>
      <c r="B64" s="43"/>
      <c r="C64" s="41"/>
      <c r="D64" s="73">
        <v>1</v>
      </c>
      <c r="E64" s="39">
        <f>IF(OR(B64="Y",B64="y"),D64,0)</f>
        <v>0</v>
      </c>
      <c r="F64" s="38"/>
    </row>
    <row r="65" spans="1:6" s="45" customFormat="1" ht="18.75">
      <c r="A65" s="61" t="s">
        <v>3</v>
      </c>
      <c r="B65" s="43"/>
      <c r="C65" s="41"/>
      <c r="D65" s="73"/>
      <c r="E65" s="39"/>
      <c r="F65" s="38"/>
    </row>
    <row r="66" spans="1:6" s="34" customFormat="1" ht="38.25">
      <c r="A66" s="62" t="s">
        <v>18</v>
      </c>
      <c r="B66" s="78"/>
      <c r="C66" s="41"/>
      <c r="D66" s="38"/>
      <c r="E66" s="38"/>
      <c r="F66" s="38"/>
    </row>
    <row r="67" spans="1:6" s="34" customFormat="1" ht="89.25">
      <c r="A67" s="62" t="s">
        <v>23</v>
      </c>
      <c r="B67" s="43"/>
      <c r="C67" s="41"/>
      <c r="D67" s="38">
        <v>1</v>
      </c>
      <c r="E67" s="39">
        <f>IF(OR(B67="Y",B67="y"),D67,0)</f>
        <v>0</v>
      </c>
      <c r="F67" s="38"/>
    </row>
    <row r="68" spans="1:8" s="34" customFormat="1" ht="51">
      <c r="A68" s="62" t="s">
        <v>107</v>
      </c>
      <c r="B68" s="43"/>
      <c r="C68" s="41"/>
      <c r="D68" s="73">
        <v>1</v>
      </c>
      <c r="E68" s="39">
        <f>IF(OR(B68="Y",B68="y"),D68,0)</f>
        <v>0</v>
      </c>
      <c r="F68" s="38"/>
      <c r="G68" s="45"/>
      <c r="H68" s="45"/>
    </row>
    <row r="69" spans="1:8" s="40" customFormat="1" ht="38.25">
      <c r="A69" s="62" t="s">
        <v>159</v>
      </c>
      <c r="B69" s="43"/>
      <c r="C69" s="41"/>
      <c r="D69" s="74">
        <v>1</v>
      </c>
      <c r="E69" s="39">
        <f>IF(OR(B69="Y",B69="y"),D69,0)</f>
        <v>0</v>
      </c>
      <c r="F69" s="38"/>
      <c r="G69" s="34"/>
      <c r="H69" s="34"/>
    </row>
    <row r="70" spans="1:8" s="34" customFormat="1" ht="38.25">
      <c r="A70" s="62" t="s">
        <v>33</v>
      </c>
      <c r="B70" s="43"/>
      <c r="C70" s="41"/>
      <c r="D70" s="38"/>
      <c r="E70" s="38"/>
      <c r="F70" s="38"/>
      <c r="G70" s="40"/>
      <c r="H70" s="40"/>
    </row>
    <row r="71" spans="1:6" s="34" customFormat="1" ht="51">
      <c r="A71" s="62" t="s">
        <v>108</v>
      </c>
      <c r="B71" s="43"/>
      <c r="C71" s="41"/>
      <c r="D71" s="38">
        <v>1</v>
      </c>
      <c r="E71" s="39">
        <f>IF(OR(B71="Y",B71="y"),D71,0)</f>
        <v>0</v>
      </c>
      <c r="F71" s="38"/>
    </row>
    <row r="72" spans="1:6" s="40" customFormat="1" ht="51">
      <c r="A72" s="62" t="s">
        <v>109</v>
      </c>
      <c r="B72" s="43"/>
      <c r="C72" s="41"/>
      <c r="D72" s="74">
        <v>1</v>
      </c>
      <c r="E72" s="39">
        <f>IF(OR(B72="Y",B72="y"),D72,0)</f>
        <v>0</v>
      </c>
      <c r="F72" s="38"/>
    </row>
    <row r="73" spans="1:6" s="34" customFormat="1" ht="25.5">
      <c r="A73" s="62" t="s">
        <v>110</v>
      </c>
      <c r="B73" s="43"/>
      <c r="C73" s="41"/>
      <c r="D73" s="38">
        <v>1</v>
      </c>
      <c r="E73" s="39">
        <f>IF(OR(B73="Y",B73="y"),D73,0)</f>
        <v>0</v>
      </c>
      <c r="F73" s="38"/>
    </row>
    <row r="74" spans="1:6" s="34" customFormat="1" ht="51">
      <c r="A74" s="62" t="s">
        <v>111</v>
      </c>
      <c r="B74" s="43"/>
      <c r="C74" s="41"/>
      <c r="D74" s="38">
        <v>1</v>
      </c>
      <c r="E74" s="39">
        <f>IF(OR(B74="Y",B74="y"),D74,0)</f>
        <v>0</v>
      </c>
      <c r="F74" s="38"/>
    </row>
    <row r="75" spans="1:6" s="34" customFormat="1" ht="18.75">
      <c r="A75" s="61" t="s">
        <v>2</v>
      </c>
      <c r="B75" s="43"/>
      <c r="C75" s="41"/>
      <c r="D75" s="38"/>
      <c r="E75" s="38"/>
      <c r="F75" s="38"/>
    </row>
    <row r="76" spans="1:6" s="34" customFormat="1" ht="25.5">
      <c r="A76" s="62" t="s">
        <v>24</v>
      </c>
      <c r="B76" s="43"/>
      <c r="C76" s="41"/>
      <c r="D76" s="38"/>
      <c r="E76" s="38"/>
      <c r="F76" s="38"/>
    </row>
    <row r="77" spans="1:6" s="34" customFormat="1" ht="25.5">
      <c r="A77" s="62" t="s">
        <v>5</v>
      </c>
      <c r="B77" s="43"/>
      <c r="C77" s="41"/>
      <c r="D77" s="38"/>
      <c r="E77" s="38"/>
      <c r="F77" s="38"/>
    </row>
    <row r="78" spans="1:6" s="34" customFormat="1" ht="25.5">
      <c r="A78" s="62" t="s">
        <v>4</v>
      </c>
      <c r="B78" s="43"/>
      <c r="C78" s="41"/>
      <c r="D78" s="38"/>
      <c r="E78" s="38"/>
      <c r="F78" s="38"/>
    </row>
    <row r="79" spans="1:6" s="34" customFormat="1" ht="51">
      <c r="A79" s="62" t="s">
        <v>160</v>
      </c>
      <c r="B79" s="43"/>
      <c r="C79" s="41"/>
      <c r="D79" s="38"/>
      <c r="E79" s="38"/>
      <c r="F79" s="38"/>
    </row>
    <row r="80" spans="1:6" s="34" customFormat="1" ht="63.75">
      <c r="A80" s="62" t="s">
        <v>28</v>
      </c>
      <c r="B80" s="43"/>
      <c r="C80" s="41"/>
      <c r="D80" s="38">
        <v>1</v>
      </c>
      <c r="E80" s="39">
        <f aca="true" t="shared" si="3" ref="E80:E92">IF(OR(B80="Y",B80="y"),D80,0)</f>
        <v>0</v>
      </c>
      <c r="F80" s="38"/>
    </row>
    <row r="81" spans="1:6" s="34" customFormat="1" ht="38.25">
      <c r="A81" s="62" t="s">
        <v>161</v>
      </c>
      <c r="B81" s="43"/>
      <c r="C81" s="41"/>
      <c r="D81" s="38">
        <v>1</v>
      </c>
      <c r="E81" s="39">
        <f t="shared" si="3"/>
        <v>0</v>
      </c>
      <c r="F81" s="38"/>
    </row>
    <row r="82" spans="1:6" s="34" customFormat="1" ht="25.5">
      <c r="A82" s="62" t="s">
        <v>162</v>
      </c>
      <c r="B82" s="43"/>
      <c r="C82" s="41"/>
      <c r="D82" s="38">
        <v>1</v>
      </c>
      <c r="E82" s="39">
        <f t="shared" si="3"/>
        <v>0</v>
      </c>
      <c r="F82" s="38"/>
    </row>
    <row r="83" spans="1:6" s="34" customFormat="1" ht="25.5">
      <c r="A83" s="62" t="s">
        <v>75</v>
      </c>
      <c r="B83" s="43"/>
      <c r="C83" s="41"/>
      <c r="D83" s="38">
        <v>1</v>
      </c>
      <c r="E83" s="39">
        <f t="shared" si="3"/>
        <v>0</v>
      </c>
      <c r="F83" s="38"/>
    </row>
    <row r="84" spans="1:6" s="34" customFormat="1" ht="38.25">
      <c r="A84" s="62" t="s">
        <v>112</v>
      </c>
      <c r="B84" s="43"/>
      <c r="C84" s="41"/>
      <c r="D84" s="38">
        <v>1</v>
      </c>
      <c r="E84" s="39">
        <f t="shared" si="3"/>
        <v>0</v>
      </c>
      <c r="F84" s="38"/>
    </row>
    <row r="85" spans="1:6" s="34" customFormat="1" ht="63.75">
      <c r="A85" s="62" t="s">
        <v>45</v>
      </c>
      <c r="B85" s="43"/>
      <c r="C85" s="41"/>
      <c r="D85" s="38">
        <v>1</v>
      </c>
      <c r="E85" s="39">
        <f t="shared" si="3"/>
        <v>0</v>
      </c>
      <c r="F85" s="38"/>
    </row>
    <row r="86" spans="1:6" s="34" customFormat="1" ht="25.5">
      <c r="A86" s="62" t="s">
        <v>29</v>
      </c>
      <c r="B86" s="43"/>
      <c r="C86" s="41"/>
      <c r="D86" s="38">
        <v>1</v>
      </c>
      <c r="E86" s="39">
        <f t="shared" si="3"/>
        <v>0</v>
      </c>
      <c r="F86" s="38"/>
    </row>
    <row r="87" spans="1:6" s="34" customFormat="1" ht="51">
      <c r="A87" s="62" t="s">
        <v>52</v>
      </c>
      <c r="B87" s="43"/>
      <c r="C87" s="41"/>
      <c r="D87" s="38">
        <v>1</v>
      </c>
      <c r="E87" s="39">
        <f t="shared" si="3"/>
        <v>0</v>
      </c>
      <c r="F87" s="38"/>
    </row>
    <row r="88" spans="1:6" s="34" customFormat="1" ht="63.75">
      <c r="A88" s="62" t="s">
        <v>113</v>
      </c>
      <c r="B88" s="43"/>
      <c r="C88" s="41"/>
      <c r="D88" s="38">
        <v>1</v>
      </c>
      <c r="E88" s="39">
        <f t="shared" si="3"/>
        <v>0</v>
      </c>
      <c r="F88" s="38"/>
    </row>
    <row r="89" spans="1:6" s="34" customFormat="1" ht="38.25">
      <c r="A89" s="62" t="s">
        <v>144</v>
      </c>
      <c r="B89" s="43"/>
      <c r="C89" s="41"/>
      <c r="D89" s="38">
        <v>1</v>
      </c>
      <c r="E89" s="39">
        <f t="shared" si="3"/>
        <v>0</v>
      </c>
      <c r="F89" s="38"/>
    </row>
    <row r="90" spans="1:6" s="34" customFormat="1" ht="76.5">
      <c r="A90" s="62" t="s">
        <v>114</v>
      </c>
      <c r="B90" s="43"/>
      <c r="C90" s="41"/>
      <c r="D90" s="38">
        <v>1</v>
      </c>
      <c r="E90" s="39">
        <f t="shared" si="3"/>
        <v>0</v>
      </c>
      <c r="F90" s="38"/>
    </row>
    <row r="91" spans="1:6" s="34" customFormat="1" ht="38.25">
      <c r="A91" s="62" t="s">
        <v>116</v>
      </c>
      <c r="B91" s="43"/>
      <c r="C91" s="41"/>
      <c r="D91" s="38">
        <v>1</v>
      </c>
      <c r="E91" s="39">
        <f t="shared" si="3"/>
        <v>0</v>
      </c>
      <c r="F91" s="38"/>
    </row>
    <row r="92" spans="1:6" s="34" customFormat="1" ht="38.25">
      <c r="A92" s="62" t="s">
        <v>115</v>
      </c>
      <c r="B92" s="43"/>
      <c r="C92" s="41"/>
      <c r="D92" s="38">
        <v>1</v>
      </c>
      <c r="E92" s="39">
        <f t="shared" si="3"/>
        <v>0</v>
      </c>
      <c r="F92" s="38"/>
    </row>
    <row r="93" spans="1:6" s="34" customFormat="1" ht="38.25">
      <c r="A93" s="62" t="s">
        <v>118</v>
      </c>
      <c r="B93" s="43"/>
      <c r="C93" s="41"/>
      <c r="D93" s="38">
        <v>1</v>
      </c>
      <c r="E93" s="39">
        <f>IF(OR(B93="Y",B93="y"),D93,0)</f>
        <v>0</v>
      </c>
      <c r="F93" s="38"/>
    </row>
    <row r="94" spans="1:6" s="34" customFormat="1" ht="25.5">
      <c r="A94" s="62" t="s">
        <v>117</v>
      </c>
      <c r="B94" s="43"/>
      <c r="C94" s="41"/>
      <c r="D94" s="38">
        <v>1</v>
      </c>
      <c r="E94" s="39">
        <f>IF(OR(B94="Y",B94="y"),D94,0)</f>
        <v>0</v>
      </c>
      <c r="F94" s="38"/>
    </row>
    <row r="95" spans="1:6" s="34" customFormat="1" ht="25.5">
      <c r="A95" s="62" t="s">
        <v>34</v>
      </c>
      <c r="B95" s="43"/>
      <c r="C95" s="41"/>
      <c r="D95" s="38">
        <v>1</v>
      </c>
      <c r="E95" s="39">
        <f>IF(OR(B95="Y",B95="y"),D95,0)</f>
        <v>0</v>
      </c>
      <c r="F95" s="38"/>
    </row>
    <row r="96" spans="1:6" s="34" customFormat="1" ht="18.75">
      <c r="A96" s="61" t="s">
        <v>8</v>
      </c>
      <c r="B96" s="43"/>
      <c r="C96" s="41"/>
      <c r="D96" s="38"/>
      <c r="E96" s="38"/>
      <c r="F96" s="38"/>
    </row>
    <row r="97" spans="1:6" s="34" customFormat="1" ht="25.5">
      <c r="A97" s="62" t="s">
        <v>121</v>
      </c>
      <c r="B97" s="43"/>
      <c r="C97" s="41"/>
      <c r="D97" s="38"/>
      <c r="E97" s="38"/>
      <c r="F97" s="38"/>
    </row>
    <row r="98" spans="1:6" s="34" customFormat="1" ht="63.75">
      <c r="A98" s="62" t="s">
        <v>163</v>
      </c>
      <c r="B98" s="43"/>
      <c r="C98" s="41"/>
      <c r="D98" s="38"/>
      <c r="E98" s="38"/>
      <c r="F98" s="38"/>
    </row>
    <row r="99" spans="1:6" s="34" customFormat="1" ht="25.5">
      <c r="A99" s="62" t="s">
        <v>15</v>
      </c>
      <c r="B99" s="43"/>
      <c r="C99" s="41"/>
      <c r="D99" s="38"/>
      <c r="E99" s="38"/>
      <c r="F99" s="38"/>
    </row>
    <row r="100" spans="1:6" s="34" customFormat="1" ht="25.5">
      <c r="A100" s="62" t="s">
        <v>14</v>
      </c>
      <c r="B100" s="43"/>
      <c r="C100" s="41"/>
      <c r="D100" s="38"/>
      <c r="E100" s="38"/>
      <c r="F100" s="38"/>
    </row>
    <row r="101" spans="1:6" s="34" customFormat="1" ht="25.5">
      <c r="A101" s="62" t="s">
        <v>46</v>
      </c>
      <c r="B101" s="43"/>
      <c r="C101" s="41"/>
      <c r="D101" s="38"/>
      <c r="E101" s="38"/>
      <c r="F101" s="38"/>
    </row>
    <row r="102" spans="1:6" s="34" customFormat="1" ht="51">
      <c r="A102" s="62" t="s">
        <v>119</v>
      </c>
      <c r="B102" s="43"/>
      <c r="C102" s="41"/>
      <c r="D102" s="38">
        <v>1</v>
      </c>
      <c r="E102" s="39">
        <f>IF(OR(B102="Y",B102="y"),D102,0)</f>
        <v>0</v>
      </c>
      <c r="F102" s="38"/>
    </row>
    <row r="103" spans="1:6" s="34" customFormat="1" ht="51">
      <c r="A103" s="62" t="s">
        <v>120</v>
      </c>
      <c r="B103" s="43"/>
      <c r="C103" s="41"/>
      <c r="D103" s="38">
        <v>1</v>
      </c>
      <c r="E103" s="39">
        <f>IF(OR(B103="Y",B103="y"),D103,0)</f>
        <v>0</v>
      </c>
      <c r="F103" s="38"/>
    </row>
    <row r="104" spans="1:6" s="34" customFormat="1" ht="38.25">
      <c r="A104" s="62" t="s">
        <v>30</v>
      </c>
      <c r="B104" s="43"/>
      <c r="C104" s="41"/>
      <c r="D104" s="38">
        <v>1</v>
      </c>
      <c r="E104" s="39">
        <f>IF(OR(B104="Y",B104="y"),D104,0)</f>
        <v>0</v>
      </c>
      <c r="F104" s="38"/>
    </row>
    <row r="105" spans="1:6" s="34" customFormat="1" ht="38.25">
      <c r="A105" s="62" t="s">
        <v>164</v>
      </c>
      <c r="B105" s="43"/>
      <c r="C105" s="41"/>
      <c r="D105" s="38">
        <v>1</v>
      </c>
      <c r="E105" s="39">
        <f>IF(OR(B105="Y",B105="y"),D105,0)</f>
        <v>0</v>
      </c>
      <c r="F105" s="38"/>
    </row>
    <row r="106" spans="1:6" s="34" customFormat="1" ht="38.25">
      <c r="A106" s="62" t="s">
        <v>122</v>
      </c>
      <c r="B106" s="43"/>
      <c r="C106" s="41"/>
      <c r="D106" s="38"/>
      <c r="E106" s="39"/>
      <c r="F106" s="38"/>
    </row>
    <row r="107" spans="1:6" s="34" customFormat="1" ht="38.25">
      <c r="A107" s="62" t="s">
        <v>165</v>
      </c>
      <c r="B107" s="43"/>
      <c r="C107" s="41"/>
      <c r="D107" s="38"/>
      <c r="E107" s="38"/>
      <c r="F107" s="38"/>
    </row>
    <row r="108" spans="1:6" s="34" customFormat="1" ht="38.25">
      <c r="A108" s="62" t="s">
        <v>123</v>
      </c>
      <c r="B108" s="43"/>
      <c r="C108" s="41"/>
      <c r="D108" s="38"/>
      <c r="E108" s="39"/>
      <c r="F108" s="38"/>
    </row>
    <row r="109" spans="1:6" s="34" customFormat="1" ht="25.5">
      <c r="A109" s="62" t="s">
        <v>10</v>
      </c>
      <c r="B109" s="43"/>
      <c r="C109" s="41"/>
      <c r="D109" s="38"/>
      <c r="E109" s="39"/>
      <c r="F109" s="38"/>
    </row>
    <row r="110" spans="1:6" s="34" customFormat="1" ht="37.5">
      <c r="A110" s="61" t="s">
        <v>151</v>
      </c>
      <c r="B110" s="43"/>
      <c r="C110" s="41"/>
      <c r="D110" s="38"/>
      <c r="E110" s="38"/>
      <c r="F110" s="38"/>
    </row>
    <row r="111" spans="1:6" s="34" customFormat="1" ht="38.25">
      <c r="A111" s="62" t="s">
        <v>25</v>
      </c>
      <c r="B111" s="43"/>
      <c r="C111" s="41"/>
      <c r="D111" s="38">
        <v>1</v>
      </c>
      <c r="E111" s="39">
        <f>IF(OR(B111="Y",B111="y"),D111,0)</f>
        <v>0</v>
      </c>
      <c r="F111" s="38"/>
    </row>
    <row r="112" spans="1:6" s="34" customFormat="1" ht="25.5">
      <c r="A112" s="62" t="s">
        <v>16</v>
      </c>
      <c r="B112" s="43"/>
      <c r="C112" s="41"/>
      <c r="D112" s="38">
        <v>1</v>
      </c>
      <c r="E112" s="39">
        <f>IF(OR(B112="Y",B112="y"),D112,0)</f>
        <v>0</v>
      </c>
      <c r="F112" s="38"/>
    </row>
    <row r="113" spans="1:6" s="34" customFormat="1" ht="51">
      <c r="A113" s="62" t="s">
        <v>124</v>
      </c>
      <c r="B113" s="43"/>
      <c r="C113" s="41"/>
      <c r="D113" s="38">
        <v>1</v>
      </c>
      <c r="E113" s="39">
        <f>IF(OR(B113="Y",B113="y"),D113,0)</f>
        <v>0</v>
      </c>
      <c r="F113" s="38"/>
    </row>
    <row r="114" spans="1:6" s="34" customFormat="1" ht="38.25">
      <c r="A114" s="62" t="s">
        <v>132</v>
      </c>
      <c r="B114" s="43"/>
      <c r="C114" s="41"/>
      <c r="D114" s="38">
        <v>1</v>
      </c>
      <c r="E114" s="39">
        <f>IF(OR(B114="Y",B114="y"),D114,0)</f>
        <v>0</v>
      </c>
      <c r="F114" s="38"/>
    </row>
    <row r="115" spans="1:6" s="34" customFormat="1" ht="51">
      <c r="A115" s="62" t="s">
        <v>133</v>
      </c>
      <c r="B115" s="43"/>
      <c r="C115" s="41"/>
      <c r="D115" s="38"/>
      <c r="E115" s="38"/>
      <c r="F115" s="38"/>
    </row>
    <row r="116" spans="1:6" s="34" customFormat="1" ht="63.75">
      <c r="A116" s="62" t="s">
        <v>125</v>
      </c>
      <c r="B116" s="43"/>
      <c r="C116" s="41"/>
      <c r="D116" s="38"/>
      <c r="E116" s="39"/>
      <c r="F116" s="38"/>
    </row>
    <row r="117" spans="1:6" s="34" customFormat="1" ht="51">
      <c r="A117" s="62" t="s">
        <v>17</v>
      </c>
      <c r="B117" s="43"/>
      <c r="C117" s="46"/>
      <c r="D117" s="38"/>
      <c r="E117" s="39"/>
      <c r="F117" s="38"/>
    </row>
    <row r="118" spans="1:6" s="34" customFormat="1" ht="38.25">
      <c r="A118" s="62" t="s">
        <v>152</v>
      </c>
      <c r="B118" s="43"/>
      <c r="C118" s="41"/>
      <c r="D118" s="38">
        <v>1</v>
      </c>
      <c r="E118" s="39">
        <f>IF(OR(B118="Y",B118="y"),D118,0)</f>
        <v>0</v>
      </c>
      <c r="F118" s="38"/>
    </row>
    <row r="119" spans="1:6" s="34" customFormat="1" ht="18.75">
      <c r="A119" s="61" t="s">
        <v>31</v>
      </c>
      <c r="B119" s="43"/>
      <c r="C119" s="41"/>
      <c r="D119" s="38"/>
      <c r="E119" s="38"/>
      <c r="F119" s="38"/>
    </row>
    <row r="120" spans="1:6" s="34" customFormat="1" ht="63.75">
      <c r="A120" s="62" t="s">
        <v>166</v>
      </c>
      <c r="B120" s="43"/>
      <c r="C120" s="41"/>
      <c r="D120" s="38">
        <v>1</v>
      </c>
      <c r="E120" s="39">
        <f>IF(OR(B120="Y",B120="y"),D120,0)</f>
        <v>0</v>
      </c>
      <c r="F120" s="38"/>
    </row>
    <row r="121" spans="1:6" s="34" customFormat="1" ht="76.5">
      <c r="A121" s="62" t="s">
        <v>167</v>
      </c>
      <c r="B121" s="43"/>
      <c r="C121" s="41"/>
      <c r="D121" s="38">
        <v>2</v>
      </c>
      <c r="E121" s="39">
        <f>IF(OR(B121="Y",B121="y"),D121,0)</f>
        <v>0</v>
      </c>
      <c r="F121" s="38"/>
    </row>
    <row r="122" spans="1:6" s="34" customFormat="1" ht="51">
      <c r="A122" s="62" t="s">
        <v>126</v>
      </c>
      <c r="B122" s="43"/>
      <c r="C122" s="41"/>
      <c r="D122" s="38">
        <v>2</v>
      </c>
      <c r="E122" s="39">
        <f>IF(OR(B122="Y",B122="y"),D122,0)</f>
        <v>0</v>
      </c>
      <c r="F122" s="38"/>
    </row>
    <row r="123" spans="1:6" s="34" customFormat="1" ht="51">
      <c r="A123" s="62" t="s">
        <v>127</v>
      </c>
      <c r="B123" s="43"/>
      <c r="C123" s="41"/>
      <c r="D123" s="38">
        <v>2</v>
      </c>
      <c r="E123" s="39">
        <f>IF(OR(B123="Y",B123="y"),D123,0)</f>
        <v>0</v>
      </c>
      <c r="F123" s="38"/>
    </row>
    <row r="124" spans="1:6" s="34" customFormat="1" ht="102">
      <c r="A124" s="62" t="s">
        <v>168</v>
      </c>
      <c r="B124" s="43"/>
      <c r="C124" s="41"/>
      <c r="D124" s="38">
        <v>2</v>
      </c>
      <c r="E124" s="39">
        <f>IF(OR(B124="Y",B124="y"),D124,0)</f>
        <v>0</v>
      </c>
      <c r="F124" s="38"/>
    </row>
    <row r="125" spans="1:6" s="34" customFormat="1" ht="38.25">
      <c r="A125" s="62" t="s">
        <v>70</v>
      </c>
      <c r="B125" s="43"/>
      <c r="C125" s="41"/>
      <c r="D125" s="38">
        <v>1</v>
      </c>
      <c r="E125" s="39"/>
      <c r="F125" s="38"/>
    </row>
    <row r="126" spans="1:6" s="34" customFormat="1" ht="37.5">
      <c r="A126" s="61" t="s">
        <v>129</v>
      </c>
      <c r="B126" s="79"/>
      <c r="C126" s="47"/>
      <c r="D126" s="75"/>
      <c r="E126" s="48"/>
      <c r="F126" s="75"/>
    </row>
    <row r="127" spans="1:6" s="34" customFormat="1" ht="63.75">
      <c r="A127" s="62" t="s">
        <v>145</v>
      </c>
      <c r="B127" s="43"/>
      <c r="C127" s="41"/>
      <c r="D127" s="38">
        <v>1</v>
      </c>
      <c r="E127" s="39">
        <f aca="true" t="shared" si="4" ref="E127:E132">IF(OR(B127="Y",B127="y"),D127,0)</f>
        <v>0</v>
      </c>
      <c r="F127" s="38"/>
    </row>
    <row r="128" spans="1:6" s="34" customFormat="1" ht="51">
      <c r="A128" s="62" t="s">
        <v>146</v>
      </c>
      <c r="B128" s="43"/>
      <c r="C128" s="41"/>
      <c r="D128" s="38">
        <v>1</v>
      </c>
      <c r="E128" s="39">
        <f t="shared" si="4"/>
        <v>0</v>
      </c>
      <c r="F128" s="38"/>
    </row>
    <row r="129" spans="1:6" s="34" customFormat="1" ht="51">
      <c r="A129" s="62" t="s">
        <v>147</v>
      </c>
      <c r="B129" s="43"/>
      <c r="C129" s="41"/>
      <c r="D129" s="38">
        <v>1</v>
      </c>
      <c r="E129" s="39">
        <f t="shared" si="4"/>
        <v>0</v>
      </c>
      <c r="F129" s="38"/>
    </row>
    <row r="130" spans="1:6" s="34" customFormat="1" ht="76.5">
      <c r="A130" s="62" t="s">
        <v>148</v>
      </c>
      <c r="B130" s="43"/>
      <c r="C130" s="41"/>
      <c r="D130" s="38">
        <v>1</v>
      </c>
      <c r="E130" s="39">
        <f t="shared" si="4"/>
        <v>0</v>
      </c>
      <c r="F130" s="38"/>
    </row>
    <row r="131" spans="1:6" s="34" customFormat="1" ht="38.25">
      <c r="A131" s="62" t="s">
        <v>128</v>
      </c>
      <c r="B131" s="43"/>
      <c r="C131" s="41"/>
      <c r="D131" s="38"/>
      <c r="E131" s="39"/>
      <c r="F131" s="38"/>
    </row>
    <row r="132" spans="1:6" s="34" customFormat="1" ht="51">
      <c r="A132" s="62" t="s">
        <v>67</v>
      </c>
      <c r="B132" s="43"/>
      <c r="C132" s="41"/>
      <c r="D132" s="38">
        <v>1</v>
      </c>
      <c r="E132" s="39">
        <f t="shared" si="4"/>
        <v>0</v>
      </c>
      <c r="F132" s="38"/>
    </row>
    <row r="133" spans="1:6" s="34" customFormat="1" ht="63.75">
      <c r="A133" s="62" t="s">
        <v>149</v>
      </c>
      <c r="B133" s="43"/>
      <c r="C133" s="41"/>
      <c r="D133" s="38">
        <v>1</v>
      </c>
      <c r="E133" s="39">
        <f>IF(OR(B133="Y",B133="y"),D133,0)</f>
        <v>0</v>
      </c>
      <c r="F133" s="38"/>
    </row>
    <row r="134" spans="1:6" s="34" customFormat="1" ht="38.25">
      <c r="A134" s="62" t="s">
        <v>150</v>
      </c>
      <c r="B134" s="43"/>
      <c r="C134" s="41"/>
      <c r="D134" s="38">
        <v>1</v>
      </c>
      <c r="E134" s="39">
        <f>IF(OR(B134="Y",B134="y"),D134,0)</f>
        <v>0</v>
      </c>
      <c r="F134" s="38"/>
    </row>
    <row r="135" spans="1:6" s="34" customFormat="1" ht="18.75">
      <c r="A135" s="63" t="s">
        <v>32</v>
      </c>
      <c r="B135" s="49"/>
      <c r="C135" s="50" t="s">
        <v>47</v>
      </c>
      <c r="D135" s="51">
        <f>SUM(D3:D134)</f>
        <v>100</v>
      </c>
      <c r="E135" s="51">
        <f>SUM(E3:E132)</f>
        <v>0</v>
      </c>
      <c r="F135" s="51">
        <f>SUM(F3:F132)</f>
        <v>0</v>
      </c>
    </row>
    <row r="136" spans="1:6" s="34" customFormat="1" ht="102">
      <c r="A136" s="64" t="s">
        <v>130</v>
      </c>
      <c r="B136" s="36">
        <v>1</v>
      </c>
      <c r="C136" s="52" t="s">
        <v>169</v>
      </c>
      <c r="D136" s="38"/>
      <c r="E136" s="38">
        <f>-'What''s your Traceability Factor'!$B136+1</f>
        <v>0</v>
      </c>
      <c r="F136" s="38"/>
    </row>
    <row r="137" spans="1:8" s="56" customFormat="1" ht="15.75">
      <c r="A137" s="65" t="s">
        <v>60</v>
      </c>
      <c r="B137" s="53"/>
      <c r="C137" s="54" t="str">
        <f>CONCATENATE(H2," completed on ",TEXT(H1,"DD/MM/YY"))</f>
        <v>Enter Co Name completed on 02/03/15</v>
      </c>
      <c r="D137" s="55"/>
      <c r="E137" s="55">
        <f>E135+E136</f>
        <v>0</v>
      </c>
      <c r="F137" s="55">
        <f>F135+F136</f>
        <v>0</v>
      </c>
      <c r="G137" s="34"/>
      <c r="H137" s="34"/>
    </row>
    <row r="138" spans="7:8" ht="15.75">
      <c r="G138" s="56"/>
      <c r="H138" s="56"/>
    </row>
    <row r="140" spans="1:4" ht="15">
      <c r="A140" s="59"/>
      <c r="B140" s="60"/>
      <c r="C140" s="33"/>
      <c r="D140" s="33"/>
    </row>
    <row r="141" spans="1:2" ht="15">
      <c r="A141" s="59"/>
      <c r="B141" s="60"/>
    </row>
    <row r="142" spans="1:2" ht="15">
      <c r="A142" s="59"/>
      <c r="B142" s="60"/>
    </row>
    <row r="143" ht="15">
      <c r="A143" s="59"/>
    </row>
  </sheetData>
  <sheetProtection selectLockedCells="1"/>
  <mergeCells count="7">
    <mergeCell ref="G47:H47"/>
    <mergeCell ref="G9:H9"/>
    <mergeCell ref="G12:H12"/>
    <mergeCell ref="G14:H14"/>
    <mergeCell ref="G15:H15"/>
    <mergeCell ref="G17:H17"/>
    <mergeCell ref="G21:H21"/>
  </mergeCells>
  <dataValidations count="2">
    <dataValidation type="list" showInputMessage="1" showErrorMessage="1" sqref="B3">
      <formula1>"Y, N, y, n"</formula1>
    </dataValidation>
    <dataValidation type="list" allowBlank="1" showInputMessage="1" showErrorMessage="1" sqref="B47:B55 B40:B43 B32:B38 B111:B115 B67:B69 B120:B125 B12:B22 B24 B4:B5 B7:B10 B26:B30 B58:B65 B71:B74 B77 B79:B94 B97 B99:B109 B127:B134 B117:B118">
      <formula1>"Y,N,y,n"</formula1>
    </dataValidation>
  </dataValidations>
  <printOptions/>
  <pageMargins left="0.23622047244094502" right="0.23622047244094502" top="0.7" bottom="0.35" header="0.2" footer="0.06496063"/>
  <pageSetup horizontalDpi="600" verticalDpi="600" orientation="landscape" r:id="rId3"/>
  <headerFooter>
    <oddHeader>&amp;L&amp;G&amp;C&amp;"-,Bold"The Traceability Factor Assessment
by Judith Kirkness, TraceabilityMatters.com</oddHeader>
    <oddFooter>&amp;CPage &amp;P of &amp;N</oddFooter>
  </headerFooter>
  <legacyDrawingHF r:id="rId2"/>
  <tableParts>
    <tablePart r:id="rId1"/>
  </tableParts>
</worksheet>
</file>

<file path=xl/worksheets/sheet2.xml><?xml version="1.0" encoding="utf-8"?>
<worksheet xmlns="http://schemas.openxmlformats.org/spreadsheetml/2006/main" xmlns:r="http://schemas.openxmlformats.org/officeDocument/2006/relationships">
  <dimension ref="A1:G17"/>
  <sheetViews>
    <sheetView zoomScalePageLayoutView="0" workbookViewId="0" topLeftCell="A1">
      <selection activeCell="A1" sqref="A1"/>
    </sheetView>
  </sheetViews>
  <sheetFormatPr defaultColWidth="9.140625" defaultRowHeight="15"/>
  <cols>
    <col min="1" max="1" width="30.00390625" style="0" customWidth="1"/>
    <col min="2" max="2" width="14.00390625" style="4" customWidth="1"/>
    <col min="3" max="3" width="14.00390625" style="0" customWidth="1"/>
    <col min="4" max="4" width="13.28125" style="0" customWidth="1"/>
    <col min="5" max="5" width="15.28125" style="5" customWidth="1"/>
    <col min="6" max="6" width="13.57421875" style="4" customWidth="1"/>
    <col min="7" max="7" width="33.7109375" style="0" customWidth="1"/>
  </cols>
  <sheetData>
    <row r="1" spans="1:7" ht="21">
      <c r="A1" s="6" t="str">
        <f>CONCATENATE("Estimated Project Return on Investment for ",'What''s your Traceability Factor'!H2)</f>
        <v>Estimated Project Return on Investment for Enter Co Name</v>
      </c>
      <c r="E1" s="20"/>
      <c r="G1" s="19"/>
    </row>
    <row r="2" ht="9.75" customHeight="1"/>
    <row r="3" spans="1:7" ht="58.5" customHeight="1">
      <c r="A3" s="11" t="s">
        <v>38</v>
      </c>
      <c r="B3" s="21" t="s">
        <v>20</v>
      </c>
      <c r="C3" s="7" t="s">
        <v>22</v>
      </c>
      <c r="D3" s="7" t="s">
        <v>21</v>
      </c>
      <c r="E3" s="22" t="s">
        <v>136</v>
      </c>
      <c r="F3" s="18" t="s">
        <v>41</v>
      </c>
      <c r="G3" s="23" t="s">
        <v>11</v>
      </c>
    </row>
    <row r="4" spans="1:7" s="8" customFormat="1" ht="102">
      <c r="A4" s="17" t="s">
        <v>170</v>
      </c>
      <c r="B4" s="13"/>
      <c r="C4" s="2"/>
      <c r="D4" s="2"/>
      <c r="E4" s="10"/>
      <c r="F4" s="12">
        <f>B4*E4</f>
        <v>0</v>
      </c>
      <c r="G4" s="9"/>
    </row>
    <row r="5" spans="1:7" s="8" customFormat="1" ht="71.25" customHeight="1">
      <c r="A5" s="17" t="s">
        <v>39</v>
      </c>
      <c r="B5" s="13"/>
      <c r="C5" s="2"/>
      <c r="D5" s="2"/>
      <c r="E5" s="10"/>
      <c r="F5" s="12">
        <f>B5*E5</f>
        <v>0</v>
      </c>
      <c r="G5" s="9" t="s">
        <v>40</v>
      </c>
    </row>
    <row r="6" spans="1:7" s="8" customFormat="1" ht="216.75">
      <c r="A6" s="17" t="s">
        <v>35</v>
      </c>
      <c r="B6" s="13"/>
      <c r="C6" s="2"/>
      <c r="D6" s="2"/>
      <c r="E6" s="10"/>
      <c r="F6" s="12">
        <f>B6*E6</f>
        <v>0</v>
      </c>
      <c r="G6" s="9" t="s">
        <v>36</v>
      </c>
    </row>
    <row r="7" spans="1:7" s="8" customFormat="1" ht="127.5">
      <c r="A7" s="17" t="s">
        <v>137</v>
      </c>
      <c r="B7" s="13"/>
      <c r="C7" s="2"/>
      <c r="D7" s="14"/>
      <c r="E7" s="10"/>
      <c r="F7" s="12">
        <f>C7*D7</f>
        <v>0</v>
      </c>
      <c r="G7" s="9"/>
    </row>
    <row r="8" spans="1:7" s="8" customFormat="1" ht="102">
      <c r="A8" s="17" t="s">
        <v>138</v>
      </c>
      <c r="B8" s="13"/>
      <c r="C8" s="2"/>
      <c r="D8" s="14"/>
      <c r="E8" s="10"/>
      <c r="F8" s="12">
        <f>C8*D8*E8</f>
        <v>0</v>
      </c>
      <c r="G8" s="9"/>
    </row>
    <row r="9" spans="1:7" s="8" customFormat="1" ht="63.75">
      <c r="A9" s="17" t="s">
        <v>139</v>
      </c>
      <c r="B9" s="15"/>
      <c r="C9" s="2"/>
      <c r="D9" s="14"/>
      <c r="E9" s="10"/>
      <c r="F9" s="13">
        <f>C9*D9</f>
        <v>0</v>
      </c>
      <c r="G9" s="9"/>
    </row>
    <row r="10" spans="1:7" s="8" customFormat="1" ht="90" customHeight="1">
      <c r="A10" s="9" t="s">
        <v>140</v>
      </c>
      <c r="B10" s="15"/>
      <c r="C10" s="2"/>
      <c r="D10" s="14"/>
      <c r="E10" s="10"/>
      <c r="F10" s="13"/>
      <c r="G10" s="9"/>
    </row>
    <row r="11" spans="1:7" s="8" customFormat="1" ht="25.5">
      <c r="A11" s="17" t="s">
        <v>141</v>
      </c>
      <c r="B11" s="13"/>
      <c r="C11" s="2"/>
      <c r="D11" s="14"/>
      <c r="E11" s="10"/>
      <c r="F11" s="12"/>
      <c r="G11" s="9"/>
    </row>
    <row r="12" ht="15">
      <c r="G12" s="1"/>
    </row>
    <row r="13" spans="1:7" ht="19.5" thickBot="1">
      <c r="A13" s="3" t="s">
        <v>37</v>
      </c>
      <c r="F13" s="16">
        <f>SUM(F4:F12)</f>
        <v>0</v>
      </c>
      <c r="G13" s="1"/>
    </row>
    <row r="14" ht="15.75" thickTop="1"/>
    <row r="15" ht="15.75">
      <c r="A15" s="25" t="s">
        <v>171</v>
      </c>
    </row>
    <row r="17" ht="15.75">
      <c r="A17" s="24" t="s">
        <v>48</v>
      </c>
    </row>
  </sheetData>
  <sheetProtection/>
  <printOptions/>
  <pageMargins left="0.2362204724409449" right="0.2362204724409449" top="0.7480314960629921" bottom="0.3937007874015748" header="0.03937007874015748" footer="0.03937007874015748"/>
  <pageSetup horizontalDpi="600" verticalDpi="600" orientation="landscape" r:id="rId2"/>
  <headerFooter>
    <oddHeader>&amp;L&amp;G&amp;C&amp;"-,Bold"Traceability Technology Project ROI Calculator
www.traceabilitymatters.com&amp;R
</oddHeader>
    <oddFooter>&amp;CPage &amp;P of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Judith</dc:creator>
  <cp:keywords/>
  <dc:description/>
  <cp:lastModifiedBy>Judith</cp:lastModifiedBy>
  <cp:lastPrinted>2015-02-07T02:04:16Z</cp:lastPrinted>
  <dcterms:created xsi:type="dcterms:W3CDTF">2013-09-10T01:40:45Z</dcterms:created>
  <dcterms:modified xsi:type="dcterms:W3CDTF">2015-03-11T16:24:29Z</dcterms:modified>
  <cp:category/>
  <cp:version/>
  <cp:contentType/>
  <cp:contentStatus/>
</cp:coreProperties>
</file>